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ate1904="1"/>
  <mc:AlternateContent xmlns:mc="http://schemas.openxmlformats.org/markup-compatibility/2006">
    <mc:Choice Requires="x15">
      <x15ac:absPath xmlns:x15ac="http://schemas.microsoft.com/office/spreadsheetml/2010/11/ac" url="C:\Users\Ann\Desktop\BB Project\Data VBS Website\"/>
    </mc:Choice>
  </mc:AlternateContent>
  <xr:revisionPtr revIDLastSave="0" documentId="13_ncr:1_{391F5620-60CE-4C83-A89E-2FDC6A548619}" xr6:coauthVersionLast="47" xr6:coauthVersionMax="47" xr10:uidLastSave="{00000000-0000-0000-0000-000000000000}"/>
  <bookViews>
    <workbookView xWindow="2430" yWindow="1665" windowWidth="25245" windowHeight="12045" xr2:uid="{00000000-000D-0000-FFFF-FFFF00000000}"/>
  </bookViews>
  <sheets>
    <sheet name="County Details, Page 1" sheetId="1" r:id="rId1"/>
    <sheet name="County Details, Page 2" sheetId="3" r:id="rId2"/>
  </sheets>
  <definedNames>
    <definedName name="_xlnm._FilterDatabase" localSheetId="0" hidden="1">'County Details, Page 1'!$D$4:$AL$48</definedName>
    <definedName name="_xlnm.Print_Area" localSheetId="0">'County Details, Page 1'!$D$2:$AL$49</definedName>
    <definedName name="_xlnm.Print_Area" localSheetId="1">'County Details, Page 2'!$A$2:$D$63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6" i="1"/>
  <c r="AL6" i="1"/>
  <c r="AL7" i="1"/>
  <c r="AK6" i="1"/>
  <c r="AK7" i="1"/>
  <c r="AJ6" i="1"/>
  <c r="AJ7" i="1"/>
  <c r="AI6" i="1"/>
  <c r="AI7" i="1"/>
  <c r="AH6" i="1"/>
  <c r="AH7" i="1"/>
  <c r="M50" i="1"/>
  <c r="AK29" i="1" l="1"/>
  <c r="AL29" i="1" s="1"/>
  <c r="AJ29" i="1"/>
  <c r="AI29" i="1"/>
  <c r="AH29" i="1"/>
  <c r="AK5" i="1"/>
  <c r="AL5" i="1" s="1"/>
  <c r="AK32" i="1"/>
  <c r="AK33" i="1"/>
  <c r="AK34" i="1"/>
  <c r="AL34" i="1"/>
  <c r="AL15" i="1"/>
  <c r="AK15" i="1"/>
  <c r="AK16" i="1"/>
  <c r="AJ15" i="1"/>
  <c r="AJ16" i="1"/>
  <c r="AI15" i="1"/>
  <c r="AI16" i="1"/>
  <c r="AH15" i="1"/>
  <c r="AH16" i="1"/>
  <c r="AL25" i="1"/>
  <c r="AK26" i="1"/>
  <c r="AL26" i="1"/>
  <c r="AJ26" i="1"/>
  <c r="AI26" i="1"/>
  <c r="AH25" i="1"/>
  <c r="AH26" i="1"/>
  <c r="AL33" i="1"/>
  <c r="AJ33" i="1"/>
  <c r="AJ34" i="1"/>
  <c r="AI33" i="1"/>
  <c r="AI34" i="1"/>
  <c r="AI35" i="1"/>
  <c r="AH33" i="1"/>
  <c r="AH34" i="1"/>
  <c r="AH35" i="1"/>
  <c r="AH36" i="1"/>
  <c r="AK12" i="1"/>
  <c r="AK13" i="1"/>
  <c r="AL13" i="1" s="1"/>
  <c r="AK14" i="1"/>
  <c r="AL14" i="1" s="1"/>
  <c r="AJ12" i="1"/>
  <c r="AJ13" i="1"/>
  <c r="AJ14" i="1"/>
  <c r="AI12" i="1"/>
  <c r="AI13" i="1"/>
  <c r="AI14" i="1"/>
  <c r="AH13" i="1"/>
  <c r="AH14" i="1"/>
  <c r="AI38" i="1"/>
  <c r="AI39" i="1"/>
  <c r="AK28" i="1"/>
  <c r="AL28" i="1" s="1"/>
  <c r="AK30" i="1"/>
  <c r="AK31" i="1"/>
  <c r="AJ28" i="1"/>
  <c r="AJ30" i="1"/>
  <c r="AJ31" i="1"/>
  <c r="AJ32" i="1"/>
  <c r="AI28" i="1"/>
  <c r="AI30" i="1"/>
  <c r="AI31" i="1"/>
  <c r="AI32" i="1"/>
  <c r="AH27" i="1"/>
  <c r="AH28" i="1"/>
  <c r="AH30" i="1"/>
  <c r="AH31" i="1"/>
  <c r="AH32" i="1"/>
  <c r="AK39" i="1"/>
  <c r="AK40" i="1"/>
  <c r="AH20" i="1"/>
  <c r="AI20" i="1"/>
  <c r="AJ20" i="1"/>
  <c r="AK20" i="1"/>
  <c r="AK35" i="1"/>
  <c r="AK36" i="1"/>
  <c r="AK37" i="1"/>
  <c r="AK38" i="1"/>
  <c r="AK41" i="1"/>
  <c r="AK42" i="1"/>
  <c r="AK43" i="1"/>
  <c r="AK44" i="1"/>
  <c r="AK45" i="1"/>
  <c r="AK46" i="1"/>
  <c r="AL46" i="1" s="1"/>
  <c r="AK47" i="1"/>
  <c r="AK48" i="1"/>
  <c r="AK10" i="1"/>
  <c r="AL10" i="1" s="1"/>
  <c r="AK11" i="1"/>
  <c r="AJ10" i="1"/>
  <c r="AJ11" i="1"/>
  <c r="AI10" i="1"/>
  <c r="AI11" i="1"/>
  <c r="AH10" i="1"/>
  <c r="AH11" i="1"/>
  <c r="AH12" i="1"/>
  <c r="AJ41" i="1"/>
  <c r="AI41" i="1"/>
  <c r="AH41" i="1"/>
  <c r="AJ47" i="1"/>
  <c r="AI47" i="1"/>
  <c r="AH46" i="1"/>
  <c r="AH47" i="1"/>
  <c r="AJ46" i="1"/>
  <c r="AI46" i="1"/>
  <c r="AJ43" i="1"/>
  <c r="AJ44" i="1"/>
  <c r="AI43" i="1"/>
  <c r="AI44" i="1"/>
  <c r="AH43" i="1"/>
  <c r="AH44" i="1"/>
  <c r="AI40" i="1"/>
  <c r="AI42" i="1"/>
  <c r="AK21" i="1"/>
  <c r="AJ21" i="1"/>
  <c r="AI21" i="1"/>
  <c r="AH21" i="1"/>
  <c r="AJ39" i="1"/>
  <c r="AJ40" i="1"/>
  <c r="AH39" i="1"/>
  <c r="AH40" i="1"/>
  <c r="AJ8" i="1"/>
  <c r="AI8" i="1"/>
  <c r="AJ35" i="1"/>
  <c r="AJ36" i="1"/>
  <c r="AJ37" i="1"/>
  <c r="AI36" i="1"/>
  <c r="AI37" i="1"/>
  <c r="AH37" i="1"/>
  <c r="AK27" i="1"/>
  <c r="AJ27" i="1"/>
  <c r="AJ38" i="1"/>
  <c r="AJ42" i="1"/>
  <c r="AJ45" i="1"/>
  <c r="AI27" i="1"/>
  <c r="AI45" i="1"/>
  <c r="AH38" i="1"/>
  <c r="AH42" i="1"/>
  <c r="AH45" i="1"/>
  <c r="AL18" i="1"/>
  <c r="AK19" i="1"/>
  <c r="AK22" i="1"/>
  <c r="AL22" i="1" s="1"/>
  <c r="AK23" i="1"/>
  <c r="AL23" i="1"/>
  <c r="AK24" i="1"/>
  <c r="AJ18" i="1"/>
  <c r="AJ19" i="1"/>
  <c r="AJ22" i="1"/>
  <c r="AJ23" i="1"/>
  <c r="AJ24" i="1"/>
  <c r="AI18" i="1"/>
  <c r="AI19" i="1"/>
  <c r="AI22" i="1"/>
  <c r="AI23" i="1"/>
  <c r="AI24" i="1"/>
  <c r="AH18" i="1"/>
  <c r="AH19" i="1"/>
  <c r="AH22" i="1"/>
  <c r="AH23" i="1"/>
  <c r="AH24" i="1"/>
  <c r="AK8" i="1"/>
  <c r="AL8" i="1"/>
  <c r="AH8" i="1"/>
  <c r="AL48" i="1"/>
  <c r="AI48" i="1"/>
  <c r="AH48" i="1"/>
  <c r="AK9" i="1"/>
  <c r="AK17" i="1"/>
  <c r="AJ9" i="1"/>
  <c r="AJ17" i="1"/>
  <c r="AJ48" i="1"/>
  <c r="AI9" i="1"/>
  <c r="AI17" i="1"/>
  <c r="AH9" i="1"/>
  <c r="AH17" i="1"/>
  <c r="AJ5" i="1"/>
  <c r="AI5" i="1"/>
  <c r="AH5" i="1"/>
  <c r="AH50" i="1" s="1"/>
  <c r="L50" i="1"/>
  <c r="I50" i="1"/>
  <c r="J50" i="1"/>
  <c r="K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L37" i="1"/>
  <c r="AL47" i="1"/>
  <c r="AL45" i="1"/>
  <c r="AL20" i="1"/>
  <c r="AL38" i="1"/>
  <c r="AL35" i="1"/>
  <c r="AL30" i="1"/>
  <c r="AL19" i="1"/>
  <c r="AL17" i="1"/>
  <c r="AL40" i="1"/>
  <c r="AL31" i="1"/>
  <c r="AL27" i="1"/>
  <c r="AL43" i="1"/>
  <c r="AL42" i="1"/>
  <c r="AL36" i="1"/>
  <c r="AL16" i="1"/>
  <c r="AL12" i="1"/>
  <c r="AL32" i="1"/>
  <c r="AL39" i="1"/>
  <c r="AL9" i="1"/>
  <c r="AL24" i="1"/>
  <c r="AL41" i="1"/>
  <c r="AL21" i="1"/>
  <c r="AL44" i="1"/>
  <c r="AJ50" i="1" l="1"/>
  <c r="AI50" i="1"/>
  <c r="AK50" i="1"/>
  <c r="AL11" i="1"/>
</calcChain>
</file>

<file path=xl/sharedStrings.xml><?xml version="1.0" encoding="utf-8"?>
<sst xmlns="http://schemas.openxmlformats.org/spreadsheetml/2006/main" count="193" uniqueCount="158">
  <si>
    <t>K</t>
  </si>
  <si>
    <t>Letter?</t>
  </si>
  <si>
    <t>Number of Boxes</t>
  </si>
  <si>
    <t>Number of trails</t>
  </si>
  <si>
    <t>All</t>
  </si>
  <si>
    <t>k</t>
  </si>
  <si>
    <t>Bluebirds</t>
  </si>
  <si>
    <t>Chickadees</t>
  </si>
  <si>
    <t>House Wrens</t>
  </si>
  <si>
    <t>Nest Attempts</t>
  </si>
  <si>
    <t xml:space="preserve">Eggs </t>
  </si>
  <si>
    <t>Hatched</t>
  </si>
  <si>
    <t>Fledged</t>
  </si>
  <si>
    <t>Tree Swallows</t>
  </si>
  <si>
    <t>The most recent year this trail appeared</t>
  </si>
  <si>
    <t>Birds Fledged per Box</t>
  </si>
  <si>
    <t>Nestbox Type</t>
  </si>
  <si>
    <t xml:space="preserve">   Rectangular</t>
  </si>
  <si>
    <t xml:space="preserve">   Other</t>
  </si>
  <si>
    <t>Nestbox Hole size/shape</t>
  </si>
  <si>
    <t>#  of each</t>
  </si>
  <si>
    <t xml:space="preserve">    1 1/2 in. round</t>
  </si>
  <si>
    <t>Box Mounting</t>
  </si>
  <si>
    <t xml:space="preserve">     Wooden post</t>
  </si>
  <si>
    <t xml:space="preserve">   </t>
  </si>
  <si>
    <t xml:space="preserve">     Other</t>
  </si>
  <si>
    <t>Predator control</t>
  </si>
  <si>
    <t xml:space="preserve">    Stove pipe baffle</t>
  </si>
  <si>
    <t xml:space="preserve">     Noel guard</t>
  </si>
  <si>
    <t>Trail habitat</t>
  </si>
  <si>
    <t xml:space="preserve">     Roadside/urban</t>
  </si>
  <si>
    <t xml:space="preserve">     Roadside/rural</t>
  </si>
  <si>
    <t xml:space="preserve">     Lawn/yard</t>
  </si>
  <si>
    <t xml:space="preserve">     Park</t>
  </si>
  <si>
    <t xml:space="preserve">     Cemetery</t>
  </si>
  <si>
    <t xml:space="preserve">     Golf course</t>
  </si>
  <si>
    <t>Predation</t>
  </si>
  <si>
    <t xml:space="preserve">     Snake</t>
  </si>
  <si>
    <t xml:space="preserve">     House sparrow</t>
  </si>
  <si>
    <t xml:space="preserve">     House wren</t>
  </si>
  <si>
    <t>Results of predation</t>
  </si>
  <si>
    <t xml:space="preserve">   Dead adult</t>
  </si>
  <si>
    <t xml:space="preserve">  Dead/missing chicks</t>
  </si>
  <si>
    <t xml:space="preserve">  Missing/destroyed eggs</t>
  </si>
  <si>
    <t>Length of breeding season</t>
  </si>
  <si>
    <t>County:</t>
  </si>
  <si>
    <t>Notes and Comments</t>
  </si>
  <si>
    <t xml:space="preserve">County Coordinator: </t>
  </si>
  <si>
    <t xml:space="preserve">     Other:</t>
  </si>
  <si>
    <t># of each event</t>
  </si>
  <si>
    <t>total # of each</t>
  </si>
  <si>
    <t>Date for each</t>
  </si>
  <si>
    <t xml:space="preserve">     Raccoon/cat</t>
  </si>
  <si>
    <t>BB Fledged</t>
  </si>
  <si>
    <t xml:space="preserve">     Meadow/Pastureland</t>
  </si>
  <si>
    <t xml:space="preserve">    Stream/wetlands</t>
  </si>
  <si>
    <t xml:space="preserve">     # box pairs</t>
  </si>
  <si>
    <t xml:space="preserve">     Dead Chicks</t>
  </si>
  <si>
    <t xml:space="preserve">     Infertile/Abandoned eggs</t>
  </si>
  <si>
    <t>Non-predatory losses</t>
  </si>
  <si>
    <t xml:space="preserve">    Metal Pole</t>
  </si>
  <si>
    <t>Vandalism</t>
  </si>
  <si>
    <t># of events</t>
  </si>
  <si>
    <t>wasps, mites, blowflies)</t>
  </si>
  <si>
    <r>
      <t>Insects/Parasites</t>
    </r>
    <r>
      <rPr>
        <b/>
        <sz val="8"/>
        <rFont val="Geneva"/>
      </rPr>
      <t>(</t>
    </r>
    <r>
      <rPr>
        <sz val="8"/>
        <rFont val="Geneva"/>
      </rPr>
      <t>e.g. ants</t>
    </r>
    <r>
      <rPr>
        <sz val="9"/>
        <rFont val="Geneva"/>
      </rPr>
      <t>,</t>
    </r>
    <r>
      <rPr>
        <b/>
        <sz val="9"/>
        <rFont val="Geneva"/>
      </rPr>
      <t xml:space="preserve"> </t>
    </r>
  </si>
  <si>
    <t>Bluebird:   Date of first egg</t>
  </si>
  <si>
    <t xml:space="preserve">                   Date of first hatch</t>
  </si>
  <si>
    <t xml:space="preserve">                   Date of last fledge</t>
  </si>
  <si>
    <t xml:space="preserve"> Other * : Date of first egg</t>
  </si>
  <si>
    <t xml:space="preserve">                Date of first hatch</t>
  </si>
  <si>
    <t xml:space="preserve">     *If  earlier than bluebird</t>
  </si>
  <si>
    <t xml:space="preserve">     Bear</t>
  </si>
  <si>
    <t xml:space="preserve">        Date of last fledge</t>
  </si>
  <si>
    <t>Other* (Please Specify)</t>
  </si>
  <si>
    <t>Identify "Others"; Include weather-related or other events that effect productivity; note house sparrow nesting attempts, etc.</t>
  </si>
  <si>
    <t>County</t>
  </si>
  <si>
    <t>Trail Leader/County Coordinator</t>
  </si>
  <si>
    <t>Dunn, A.</t>
  </si>
  <si>
    <t>Mayhorn, R.</t>
  </si>
  <si>
    <t>Johnson, S.</t>
  </si>
  <si>
    <t>Boran, Christine</t>
  </si>
  <si>
    <t>Boran, C.</t>
  </si>
  <si>
    <t>Dennee, B.</t>
  </si>
  <si>
    <t>Walker, W.</t>
  </si>
  <si>
    <t>Fuquay, V.</t>
  </si>
  <si>
    <t>Haley, D.</t>
  </si>
  <si>
    <t>Bell, S.</t>
  </si>
  <si>
    <t>Langdon, L.</t>
  </si>
  <si>
    <t>Boundy, P..</t>
  </si>
  <si>
    <t>Weber, S.</t>
  </si>
  <si>
    <t>Browning, C.</t>
  </si>
  <si>
    <t>Witt, T.</t>
  </si>
  <si>
    <t>Patterson, B.</t>
  </si>
  <si>
    <t>Little, A.</t>
  </si>
  <si>
    <t>Morrison, C.</t>
  </si>
  <si>
    <t>B. Opengari</t>
  </si>
  <si>
    <t>Valerie Gafffney</t>
  </si>
  <si>
    <t xml:space="preserve">Wilczek, P </t>
  </si>
  <si>
    <t>Whiteside/Logan/Repass</t>
  </si>
  <si>
    <t>Muccio, M</t>
  </si>
  <si>
    <t>Albemarle(CR)</t>
  </si>
  <si>
    <t xml:space="preserve"> Bedford(CR)</t>
  </si>
  <si>
    <t>Buchanan (SWR)</t>
  </si>
  <si>
    <t>Chesterfield (SER)</t>
  </si>
  <si>
    <t>Fairfax (NR)</t>
  </si>
  <si>
    <t>Fauquier (NR)</t>
  </si>
  <si>
    <t>Fluvanna (CR)</t>
  </si>
  <si>
    <t>Franklin (SCR)</t>
  </si>
  <si>
    <t>Gloucester (ER)</t>
  </si>
  <si>
    <t>Greene (CR)</t>
  </si>
  <si>
    <t>Henry (SCR)</t>
  </si>
  <si>
    <t>Highland (WR)</t>
  </si>
  <si>
    <t>Madison (NR)</t>
  </si>
  <si>
    <t>Northumberland (ER)</t>
  </si>
  <si>
    <t>Orange (CR)</t>
  </si>
  <si>
    <t>Powhattan (CR)</t>
  </si>
  <si>
    <t>Pulaski (WR)</t>
  </si>
  <si>
    <t>Prince William (NR)</t>
  </si>
  <si>
    <t>Rappahanock (NR)</t>
  </si>
  <si>
    <t>Richmond City (SER)</t>
  </si>
  <si>
    <t>Roanoke (WR)</t>
  </si>
  <si>
    <t>Spotsylvania (CR)</t>
  </si>
  <si>
    <t>York (SER)</t>
  </si>
  <si>
    <t>Surry (SER)</t>
  </si>
  <si>
    <t>Floyd (SWR)</t>
  </si>
  <si>
    <t>Bernstein,B.</t>
  </si>
  <si>
    <t>Martha Haze</t>
  </si>
  <si>
    <t>Carlson, J.</t>
  </si>
  <si>
    <t>McKew, L.</t>
  </si>
  <si>
    <t>Nelson Co (CR)</t>
  </si>
  <si>
    <t>Goochland (CR)</t>
  </si>
  <si>
    <t>Reitz,C.</t>
  </si>
  <si>
    <t>Reitz/Jcobson/Jones</t>
  </si>
  <si>
    <t>Lancaster (ER)*</t>
  </si>
  <si>
    <t>Loudoun (NR)*</t>
  </si>
  <si>
    <t>Rubis, J/C.Evans</t>
  </si>
  <si>
    <t>J. Dalley/D Lyon</t>
  </si>
  <si>
    <t>C.Stoneham</t>
  </si>
  <si>
    <t>Kejller, T.</t>
  </si>
  <si>
    <t>Settle, A.</t>
  </si>
  <si>
    <t>Culpeper (NR)</t>
  </si>
  <si>
    <t>Frederick (WR)</t>
  </si>
  <si>
    <t>Isle of Wright (SER)</t>
  </si>
  <si>
    <t>King George (ER)</t>
  </si>
  <si>
    <t>Matthews Co (ER)</t>
  </si>
  <si>
    <t>Montgomery (WR)</t>
  </si>
  <si>
    <t>Patrick (SCR)</t>
  </si>
  <si>
    <t>Pittsylvania (SCR)</t>
  </si>
  <si>
    <t>Rockbridge Co (WR)</t>
  </si>
  <si>
    <t>Batchs, T.</t>
  </si>
  <si>
    <t>Stafford _Fred'burg City (NR)</t>
  </si>
  <si>
    <t>Linda Adams</t>
  </si>
  <si>
    <t>Warren (WR)</t>
  </si>
  <si>
    <t xml:space="preserve">Henrico (SER)  </t>
  </si>
  <si>
    <t xml:space="preserve">James City (SER) </t>
  </si>
  <si>
    <t>Arlington</t>
  </si>
  <si>
    <t>Davis-Holland, A,</t>
  </si>
  <si>
    <t>Virginia Bluebird Society Nest Box Activity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</si>
</sst>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>
    <font>
      <sz val="9"/>
      <name val="Geneva"/>
    </font>
    <font>
      <b/>
      <sz val="9"/>
      <name val="Geneva"/>
    </font>
    <font>
      <sz val="9"/>
      <name val="Geneva"/>
    </font>
    <font>
      <sz val="9"/>
      <color indexed="8"/>
      <name val="Geneva"/>
    </font>
    <font>
      <sz val="12"/>
      <color indexed="8"/>
      <name val="Helv"/>
    </font>
    <font>
      <sz val="8"/>
      <name val="Trebuchet MS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8"/>
      <name val="Trebuchet MS"/>
      <family val="2"/>
    </font>
    <font>
      <sz val="11"/>
      <name val="Geneva"/>
    </font>
    <font>
      <sz val="18"/>
      <name val="Trebuchet MS"/>
      <family val="2"/>
    </font>
    <font>
      <sz val="11"/>
      <name val="Trebuchet MS"/>
      <family val="2"/>
    </font>
    <font>
      <sz val="8"/>
      <name val="Geneva"/>
    </font>
    <font>
      <b/>
      <sz val="8"/>
      <name val="Geneva"/>
    </font>
    <font>
      <i/>
      <sz val="8"/>
      <name val="Geneva"/>
    </font>
    <font>
      <b/>
      <sz val="12"/>
      <color indexed="8"/>
      <name val="Helv"/>
    </font>
    <font>
      <sz val="10"/>
      <name val="Trebuchet MS"/>
      <family val="2"/>
    </font>
    <font>
      <sz val="10"/>
      <name val="Cambria"/>
      <family val="1"/>
    </font>
    <font>
      <sz val="8"/>
      <color indexed="8"/>
      <name val="Geneva"/>
    </font>
    <font>
      <sz val="9"/>
      <name val="Cambria"/>
      <family val="1"/>
    </font>
    <font>
      <sz val="9"/>
      <color indexed="10"/>
      <name val="Cambria"/>
      <family val="1"/>
    </font>
    <font>
      <sz val="9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Helv"/>
    </font>
    <font>
      <b/>
      <sz val="10"/>
      <name val="Cambria"/>
      <family val="1"/>
    </font>
    <font>
      <b/>
      <sz val="9"/>
      <name val="Cambria"/>
      <family val="1"/>
    </font>
    <font>
      <b/>
      <sz val="11"/>
      <color indexed="8"/>
      <name val="Trebuchet MS"/>
      <family val="2"/>
    </font>
    <font>
      <b/>
      <sz val="11"/>
      <color indexed="8"/>
      <name val="Geneva"/>
    </font>
    <font>
      <b/>
      <sz val="8"/>
      <color indexed="8"/>
      <name val="Geneva"/>
    </font>
    <font>
      <b/>
      <sz val="9"/>
      <color indexed="8"/>
      <name val="Geneva"/>
    </font>
    <font>
      <b/>
      <sz val="11"/>
      <name val="Geneva"/>
    </font>
    <font>
      <b/>
      <sz val="11"/>
      <color indexed="10"/>
      <name val="Trebuchet MS"/>
      <family val="2"/>
    </font>
    <font>
      <b/>
      <sz val="11"/>
      <name val="Trebuchet MS"/>
      <family val="2"/>
    </font>
    <font>
      <sz val="11"/>
      <color indexed="8"/>
      <name val="Helv"/>
    </font>
    <font>
      <b/>
      <sz val="8"/>
      <name val="Cambria"/>
      <family val="1"/>
    </font>
    <font>
      <b/>
      <sz val="11"/>
      <name val="Cambria"/>
      <family val="1"/>
    </font>
    <font>
      <sz val="9"/>
      <color rgb="FF000000"/>
      <name val="Geneva"/>
    </font>
    <font>
      <b/>
      <sz val="9"/>
      <color rgb="FF000000"/>
      <name val="Geneva"/>
    </font>
    <font>
      <b/>
      <sz val="10"/>
      <color rgb="FFFF0000"/>
      <name val="Cambria"/>
      <family val="1"/>
    </font>
    <font>
      <sz val="11"/>
      <color rgb="FFFF0000"/>
      <name val="Trebuchet MS"/>
      <family val="2"/>
    </font>
    <font>
      <b/>
      <sz val="12"/>
      <color rgb="FF000000"/>
      <name val="Helv"/>
    </font>
    <font>
      <sz val="1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auto="1"/>
      </bottom>
      <diagonal/>
    </border>
    <border>
      <left style="thin">
        <color indexed="23"/>
      </left>
      <right/>
      <top/>
      <bottom style="thin">
        <color auto="1"/>
      </bottom>
      <diagonal/>
    </border>
    <border>
      <left style="hair">
        <color indexed="23"/>
      </left>
      <right style="hair">
        <color indexed="23"/>
      </right>
      <top/>
      <bottom style="thin">
        <color auto="1"/>
      </bottom>
      <diagonal/>
    </border>
    <border>
      <left style="hair">
        <color indexed="23"/>
      </left>
      <right/>
      <top/>
      <bottom style="thin">
        <color auto="1"/>
      </bottom>
      <diagonal/>
    </border>
    <border>
      <left style="thick">
        <color indexed="64"/>
      </left>
      <right style="hair">
        <color indexed="23"/>
      </right>
      <top/>
      <bottom style="thin">
        <color auto="1"/>
      </bottom>
      <diagonal/>
    </border>
    <border>
      <left style="hair">
        <color indexed="23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>
      <protection locked="0"/>
    </xf>
    <xf numFmtId="0" fontId="3" fillId="0" borderId="0">
      <protection locked="0"/>
    </xf>
    <xf numFmtId="9" fontId="2" fillId="0" borderId="0" applyFont="0" applyFill="0" applyBorder="0" applyAlignment="0" applyProtection="0"/>
  </cellStyleXfs>
  <cellXfs count="223">
    <xf numFmtId="0" fontId="0" fillId="0" borderId="0" xfId="0"/>
    <xf numFmtId="1" fontId="7" fillId="2" borderId="0" xfId="3" applyNumberFormat="1" applyFont="1" applyFill="1" applyBorder="1" applyAlignment="1">
      <alignment horizontal="center"/>
    </xf>
    <xf numFmtId="1" fontId="7" fillId="2" borderId="0" xfId="3" applyNumberFormat="1" applyFont="1" applyFill="1" applyBorder="1" applyAlignment="1">
      <alignment horizontal="center" vertical="center" textRotation="90"/>
    </xf>
    <xf numFmtId="1" fontId="8" fillId="0" borderId="1" xfId="3" applyNumberFormat="1" applyFont="1" applyFill="1" applyBorder="1" applyAlignment="1">
      <alignment horizontal="center" vertical="center"/>
    </xf>
    <xf numFmtId="1" fontId="6" fillId="2" borderId="1" xfId="3" applyNumberFormat="1" applyFont="1" applyFill="1" applyBorder="1" applyAlignment="1">
      <alignment horizontal="center" vertical="center"/>
    </xf>
    <xf numFmtId="1" fontId="7" fillId="0" borderId="0" xfId="3" applyNumberFormat="1" applyFont="1" applyFill="1" applyAlignment="1">
      <alignment horizontal="center"/>
    </xf>
    <xf numFmtId="1" fontId="6" fillId="0" borderId="0" xfId="3" applyNumberFormat="1" applyFont="1" applyFill="1"/>
    <xf numFmtId="1" fontId="6" fillId="0" borderId="2" xfId="3" applyNumberFormat="1" applyFont="1" applyFill="1" applyBorder="1" applyAlignment="1">
      <alignment horizontal="center" vertical="center"/>
    </xf>
    <xf numFmtId="1" fontId="6" fillId="2" borderId="2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 textRotation="90" wrapText="1"/>
    </xf>
    <xf numFmtId="1" fontId="7" fillId="2" borderId="1" xfId="3" applyNumberFormat="1" applyFont="1" applyFill="1" applyBorder="1" applyAlignment="1">
      <alignment horizontal="center"/>
    </xf>
    <xf numFmtId="1" fontId="6" fillId="3" borderId="1" xfId="3" applyNumberFormat="1" applyFont="1" applyFill="1" applyBorder="1" applyAlignment="1"/>
    <xf numFmtId="1" fontId="6" fillId="0" borderId="1" xfId="3" applyNumberFormat="1" applyFont="1" applyFill="1" applyBorder="1" applyAlignment="1"/>
    <xf numFmtId="1" fontId="6" fillId="2" borderId="0" xfId="3" applyNumberFormat="1" applyFont="1" applyFill="1" applyBorder="1" applyAlignment="1">
      <alignment horizontal="center" vertical="center"/>
    </xf>
    <xf numFmtId="1" fontId="7" fillId="0" borderId="1" xfId="3" applyNumberFormat="1" applyFont="1" applyFill="1" applyBorder="1" applyAlignment="1">
      <alignment horizontal="center"/>
    </xf>
    <xf numFmtId="1" fontId="6" fillId="2" borderId="0" xfId="3" applyNumberFormat="1" applyFont="1" applyFill="1" applyBorder="1" applyAlignment="1"/>
    <xf numFmtId="1" fontId="6" fillId="2" borderId="3" xfId="3" applyNumberFormat="1" applyFont="1" applyFill="1" applyBorder="1" applyAlignment="1">
      <alignment horizontal="center" vertical="center"/>
    </xf>
    <xf numFmtId="1" fontId="7" fillId="2" borderId="2" xfId="3" applyNumberFormat="1" applyFont="1" applyFill="1" applyBorder="1" applyAlignment="1">
      <alignment horizontal="center"/>
    </xf>
    <xf numFmtId="1" fontId="6" fillId="2" borderId="4" xfId="3" applyNumberFormat="1" applyFont="1" applyFill="1" applyBorder="1" applyAlignment="1">
      <alignment horizontal="center" vertical="center"/>
    </xf>
    <xf numFmtId="1" fontId="8" fillId="6" borderId="1" xfId="3" applyNumberFormat="1" applyFont="1" applyFill="1" applyBorder="1" applyAlignment="1">
      <alignment horizontal="center" vertical="center"/>
    </xf>
    <xf numFmtId="1" fontId="7" fillId="7" borderId="1" xfId="3" applyNumberFormat="1" applyFont="1" applyFill="1" applyBorder="1" applyAlignment="1">
      <alignment horizontal="center"/>
    </xf>
    <xf numFmtId="1" fontId="6" fillId="7" borderId="1" xfId="3" applyNumberFormat="1" applyFont="1" applyFill="1" applyBorder="1" applyAlignment="1"/>
    <xf numFmtId="1" fontId="6" fillId="7" borderId="0" xfId="3" applyNumberFormat="1" applyFont="1" applyFill="1" applyBorder="1" applyAlignment="1"/>
    <xf numFmtId="0" fontId="9" fillId="0" borderId="5" xfId="0" applyFont="1" applyBorder="1" applyAlignment="1">
      <alignment horizontal="center"/>
    </xf>
    <xf numFmtId="1" fontId="8" fillId="0" borderId="6" xfId="3" applyNumberFormat="1" applyFont="1" applyFill="1" applyBorder="1" applyAlignment="1">
      <alignment horizontal="center" vertical="center"/>
    </xf>
    <xf numFmtId="1" fontId="6" fillId="6" borderId="6" xfId="3" applyNumberFormat="1" applyFont="1" applyFill="1" applyBorder="1" applyAlignment="1">
      <alignment horizontal="center" vertical="center" textRotation="90" wrapText="1"/>
    </xf>
    <xf numFmtId="1" fontId="8" fillId="6" borderId="6" xfId="3" applyNumberFormat="1" applyFont="1" applyFill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 textRotation="90"/>
    </xf>
    <xf numFmtId="1" fontId="6" fillId="0" borderId="7" xfId="3" applyNumberFormat="1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textRotation="90" wrapText="1"/>
    </xf>
    <xf numFmtId="1" fontId="6" fillId="0" borderId="8" xfId="3" applyNumberFormat="1" applyFont="1" applyFill="1" applyBorder="1" applyAlignment="1">
      <alignment horizontal="center" vertical="center" textRotation="90" wrapText="1"/>
    </xf>
    <xf numFmtId="1" fontId="6" fillId="0" borderId="9" xfId="3" applyNumberFormat="1" applyFont="1" applyFill="1" applyBorder="1" applyAlignment="1">
      <alignment horizontal="center" vertical="center" textRotation="90"/>
    </xf>
    <xf numFmtId="1" fontId="6" fillId="0" borderId="7" xfId="3" applyNumberFormat="1" applyFont="1" applyFill="1" applyBorder="1" applyAlignment="1">
      <alignment horizontal="center" vertical="center" textRotation="90"/>
    </xf>
    <xf numFmtId="1" fontId="6" fillId="0" borderId="10" xfId="3" applyNumberFormat="1" applyFont="1" applyFill="1" applyBorder="1" applyAlignment="1">
      <alignment horizontal="center" vertical="center" textRotation="90"/>
    </xf>
    <xf numFmtId="1" fontId="6" fillId="0" borderId="8" xfId="3" applyNumberFormat="1" applyFont="1" applyFill="1" applyBorder="1" applyAlignment="1">
      <alignment horizontal="center" vertical="center" textRotation="90"/>
    </xf>
    <xf numFmtId="1" fontId="9" fillId="0" borderId="0" xfId="3" applyNumberFormat="1" applyFont="1" applyFill="1" applyBorder="1"/>
    <xf numFmtId="1" fontId="11" fillId="0" borderId="5" xfId="3" applyNumberFormat="1" applyFont="1" applyFill="1" applyBorder="1" applyAlignment="1">
      <alignment horizontal="center" vertical="center" textRotation="90"/>
    </xf>
    <xf numFmtId="0" fontId="4" fillId="0" borderId="0" xfId="1">
      <protection locked="0"/>
    </xf>
    <xf numFmtId="0" fontId="0" fillId="0" borderId="0" xfId="0" applyAlignment="1">
      <alignment horizontal="center"/>
    </xf>
    <xf numFmtId="0" fontId="12" fillId="0" borderId="0" xfId="0" applyFont="1"/>
    <xf numFmtId="0" fontId="12" fillId="0" borderId="11" xfId="0" applyFont="1" applyBorder="1"/>
    <xf numFmtId="0" fontId="12" fillId="0" borderId="12" xfId="0" applyFont="1" applyBorder="1"/>
    <xf numFmtId="0" fontId="13" fillId="0" borderId="11" xfId="0" applyFont="1" applyBorder="1"/>
    <xf numFmtId="0" fontId="0" fillId="0" borderId="11" xfId="0" applyBorder="1"/>
    <xf numFmtId="0" fontId="0" fillId="0" borderId="12" xfId="0" applyBorder="1"/>
    <xf numFmtId="0" fontId="13" fillId="0" borderId="13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3" xfId="0" applyFont="1" applyBorder="1"/>
    <xf numFmtId="0" fontId="12" fillId="0" borderId="15" xfId="0" applyFont="1" applyBorder="1"/>
    <xf numFmtId="0" fontId="13" fillId="0" borderId="16" xfId="0" applyFont="1" applyBorder="1"/>
    <xf numFmtId="0" fontId="12" fillId="0" borderId="17" xfId="0" applyFont="1" applyBorder="1" applyAlignment="1">
      <alignment horizontal="center" wrapText="1"/>
    </xf>
    <xf numFmtId="0" fontId="0" fillId="0" borderId="18" xfId="0" applyBorder="1"/>
    <xf numFmtId="0" fontId="12" fillId="0" borderId="19" xfId="0" applyFont="1" applyBorder="1" applyAlignment="1">
      <alignment horizontal="center" wrapText="1"/>
    </xf>
    <xf numFmtId="1" fontId="6" fillId="0" borderId="20" xfId="3" applyNumberFormat="1" applyFont="1" applyFill="1" applyBorder="1" applyAlignment="1">
      <alignment horizontal="center" vertical="center" textRotation="90" wrapText="1"/>
    </xf>
    <xf numFmtId="0" fontId="1" fillId="0" borderId="0" xfId="0" applyFont="1"/>
    <xf numFmtId="16" fontId="12" fillId="0" borderId="12" xfId="0" applyNumberFormat="1" applyFont="1" applyBorder="1"/>
    <xf numFmtId="0" fontId="12" fillId="0" borderId="11" xfId="0" applyFont="1" applyBorder="1" applyAlignment="1">
      <alignment horizontal="center"/>
    </xf>
    <xf numFmtId="0" fontId="1" fillId="0" borderId="11" xfId="0" applyFont="1" applyBorder="1"/>
    <xf numFmtId="0" fontId="13" fillId="0" borderId="8" xfId="0" applyFont="1" applyBorder="1"/>
    <xf numFmtId="0" fontId="12" fillId="0" borderId="9" xfId="0" applyFont="1" applyBorder="1"/>
    <xf numFmtId="1" fontId="9" fillId="0" borderId="0" xfId="3" applyNumberFormat="1" applyFont="1" applyFill="1" applyBorder="1" applyAlignment="1">
      <alignment textRotation="90"/>
    </xf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1" fontId="12" fillId="0" borderId="0" xfId="3" applyNumberFormat="1" applyFont="1" applyFill="1" applyBorder="1"/>
    <xf numFmtId="1" fontId="18" fillId="0" borderId="0" xfId="3" applyNumberFormat="1" applyFont="1" applyFill="1" applyBorder="1"/>
    <xf numFmtId="164" fontId="12" fillId="0" borderId="0" xfId="3" applyNumberFormat="1" applyFont="1" applyFill="1" applyBorder="1"/>
    <xf numFmtId="1" fontId="2" fillId="0" borderId="0" xfId="3" applyNumberFormat="1" applyFont="1" applyFill="1" applyBorder="1"/>
    <xf numFmtId="1" fontId="20" fillId="0" borderId="21" xfId="3" applyNumberFormat="1" applyFont="1" applyFill="1" applyBorder="1" applyAlignment="1">
      <alignment horizontal="center"/>
    </xf>
    <xf numFmtId="1" fontId="19" fillId="3" borderId="21" xfId="3" applyNumberFormat="1" applyFont="1" applyFill="1" applyBorder="1" applyAlignment="1"/>
    <xf numFmtId="1" fontId="19" fillId="3" borderId="22" xfId="3" applyNumberFormat="1" applyFont="1" applyFill="1" applyBorder="1" applyAlignment="1"/>
    <xf numFmtId="1" fontId="19" fillId="0" borderId="0" xfId="3" applyNumberFormat="1" applyFont="1" applyFill="1" applyBorder="1"/>
    <xf numFmtId="1" fontId="0" fillId="0" borderId="0" xfId="3" applyNumberFormat="1" applyFont="1" applyFill="1" applyBorder="1"/>
    <xf numFmtId="1" fontId="9" fillId="0" borderId="14" xfId="3" applyNumberFormat="1" applyFont="1" applyFill="1" applyBorder="1"/>
    <xf numFmtId="1" fontId="19" fillId="0" borderId="18" xfId="3" applyNumberFormat="1" applyFont="1" applyFill="1" applyBorder="1"/>
    <xf numFmtId="164" fontId="19" fillId="0" borderId="18" xfId="3" applyNumberFormat="1" applyFont="1" applyFill="1" applyBorder="1"/>
    <xf numFmtId="164" fontId="9" fillId="0" borderId="0" xfId="3" applyNumberFormat="1" applyFont="1" applyFill="1" applyBorder="1"/>
    <xf numFmtId="164" fontId="9" fillId="0" borderId="0" xfId="3" applyNumberFormat="1" applyFont="1" applyFill="1" applyBorder="1" applyAlignment="1">
      <alignment textRotation="90"/>
    </xf>
    <xf numFmtId="164" fontId="9" fillId="0" borderId="12" xfId="3" applyNumberFormat="1" applyFont="1" applyFill="1" applyBorder="1" applyAlignment="1">
      <alignment textRotation="90"/>
    </xf>
    <xf numFmtId="164" fontId="9" fillId="0" borderId="12" xfId="3" applyNumberFormat="1" applyFont="1" applyFill="1" applyBorder="1"/>
    <xf numFmtId="14" fontId="9" fillId="0" borderId="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9" fillId="0" borderId="18" xfId="3" applyNumberFormat="1" applyFont="1" applyFill="1" applyBorder="1"/>
    <xf numFmtId="1" fontId="9" fillId="0" borderId="18" xfId="3" applyNumberFormat="1" applyFont="1" applyFill="1" applyBorder="1"/>
    <xf numFmtId="1" fontId="19" fillId="0" borderId="23" xfId="3" applyNumberFormat="1" applyFont="1" applyFill="1" applyBorder="1"/>
    <xf numFmtId="2" fontId="4" fillId="0" borderId="0" xfId="1" applyNumberFormat="1">
      <protection locked="0"/>
    </xf>
    <xf numFmtId="164" fontId="23" fillId="0" borderId="0" xfId="1" applyNumberFormat="1" applyFont="1">
      <protection locked="0"/>
    </xf>
    <xf numFmtId="0" fontId="24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1" fontId="26" fillId="0" borderId="1" xfId="3" applyNumberFormat="1" applyFont="1" applyFill="1" applyBorder="1" applyAlignment="1">
      <alignment horizontal="center"/>
    </xf>
    <xf numFmtId="1" fontId="26" fillId="0" borderId="1" xfId="3" applyNumberFormat="1" applyFont="1" applyFill="1" applyBorder="1" applyAlignment="1"/>
    <xf numFmtId="1" fontId="26" fillId="0" borderId="0" xfId="3" applyNumberFormat="1" applyFont="1" applyFill="1" applyBorder="1" applyAlignment="1"/>
    <xf numFmtId="0" fontId="24" fillId="0" borderId="8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1" fontId="28" fillId="0" borderId="0" xfId="3" applyNumberFormat="1" applyFont="1" applyFill="1" applyBorder="1"/>
    <xf numFmtId="164" fontId="13" fillId="0" borderId="0" xfId="3" applyNumberFormat="1" applyFont="1" applyFill="1" applyBorder="1"/>
    <xf numFmtId="1" fontId="29" fillId="0" borderId="0" xfId="3" applyNumberFormat="1" applyFont="1" applyFill="1" applyBorder="1"/>
    <xf numFmtId="0" fontId="24" fillId="0" borderId="0" xfId="0" applyFont="1" applyAlignment="1">
      <alignment horizontal="center"/>
    </xf>
    <xf numFmtId="164" fontId="30" fillId="0" borderId="0" xfId="3" applyNumberFormat="1" applyFont="1" applyFill="1" applyBorder="1"/>
    <xf numFmtId="164" fontId="30" fillId="0" borderId="12" xfId="3" applyNumberFormat="1" applyFont="1" applyFill="1" applyBorder="1"/>
    <xf numFmtId="1" fontId="27" fillId="0" borderId="0" xfId="3" applyNumberFormat="1" applyFont="1" applyFill="1" applyBorder="1"/>
    <xf numFmtId="1" fontId="31" fillId="7" borderId="1" xfId="3" applyNumberFormat="1" applyFont="1" applyFill="1" applyBorder="1" applyAlignment="1">
      <alignment horizontal="center"/>
    </xf>
    <xf numFmtId="1" fontId="26" fillId="7" borderId="1" xfId="3" applyNumberFormat="1" applyFont="1" applyFill="1" applyBorder="1" applyAlignment="1"/>
    <xf numFmtId="1" fontId="26" fillId="7" borderId="0" xfId="3" applyNumberFormat="1" applyFont="1" applyFill="1" applyBorder="1" applyAlignment="1"/>
    <xf numFmtId="1" fontId="13" fillId="0" borderId="0" xfId="3" applyNumberFormat="1" applyFont="1" applyFill="1" applyBorder="1"/>
    <xf numFmtId="1" fontId="1" fillId="0" borderId="0" xfId="3" applyNumberFormat="1" applyFont="1" applyFill="1" applyBorder="1"/>
    <xf numFmtId="1" fontId="30" fillId="0" borderId="0" xfId="3" applyNumberFormat="1" applyFont="1" applyFill="1" applyBorder="1"/>
    <xf numFmtId="1" fontId="26" fillId="2" borderId="1" xfId="3" applyNumberFormat="1" applyFont="1" applyFill="1" applyBorder="1" applyAlignment="1">
      <alignment horizontal="center"/>
    </xf>
    <xf numFmtId="1" fontId="26" fillId="3" borderId="1" xfId="3" applyNumberFormat="1" applyFont="1" applyFill="1" applyBorder="1" applyAlignment="1"/>
    <xf numFmtId="1" fontId="26" fillId="2" borderId="0" xfId="3" applyNumberFormat="1" applyFont="1" applyFill="1" applyBorder="1" applyAlignment="1"/>
    <xf numFmtId="1" fontId="31" fillId="2" borderId="1" xfId="3" applyNumberFormat="1" applyFont="1" applyFill="1" applyBorder="1" applyAlignment="1">
      <alignment horizontal="center"/>
    </xf>
    <xf numFmtId="1" fontId="32" fillId="3" borderId="1" xfId="3" applyNumberFormat="1" applyFont="1" applyFill="1" applyBorder="1" applyAlignment="1"/>
    <xf numFmtId="1" fontId="32" fillId="2" borderId="0" xfId="3" applyNumberFormat="1" applyFont="1" applyFill="1" applyBorder="1" applyAlignment="1"/>
    <xf numFmtId="1" fontId="31" fillId="0" borderId="1" xfId="3" applyNumberFormat="1" applyFont="1" applyFill="1" applyBorder="1" applyAlignment="1">
      <alignment horizontal="center"/>
    </xf>
    <xf numFmtId="1" fontId="32" fillId="0" borderId="1" xfId="3" applyNumberFormat="1" applyFont="1" applyFill="1" applyBorder="1" applyAlignment="1"/>
    <xf numFmtId="1" fontId="32" fillId="0" borderId="0" xfId="3" applyNumberFormat="1" applyFont="1" applyFill="1" applyBorder="1" applyAlignment="1"/>
    <xf numFmtId="1" fontId="31" fillId="8" borderId="1" xfId="3" applyNumberFormat="1" applyFont="1" applyFill="1" applyBorder="1" applyAlignment="1">
      <alignment horizontal="center"/>
    </xf>
    <xf numFmtId="1" fontId="26" fillId="8" borderId="1" xfId="3" applyNumberFormat="1" applyFont="1" applyFill="1" applyBorder="1" applyAlignment="1"/>
    <xf numFmtId="1" fontId="26" fillId="8" borderId="0" xfId="3" applyNumberFormat="1" applyFont="1" applyFill="1" applyBorder="1" applyAlignment="1"/>
    <xf numFmtId="0" fontId="24" fillId="8" borderId="5" xfId="0" applyFont="1" applyFill="1" applyBorder="1" applyAlignment="1">
      <alignment horizontal="center"/>
    </xf>
    <xf numFmtId="1" fontId="1" fillId="8" borderId="0" xfId="3" applyNumberFormat="1" applyFont="1" applyFill="1" applyBorder="1"/>
    <xf numFmtId="1" fontId="30" fillId="8" borderId="0" xfId="3" applyNumberFormat="1" applyFont="1" applyFill="1" applyBorder="1"/>
    <xf numFmtId="1" fontId="32" fillId="7" borderId="1" xfId="3" applyNumberFormat="1" applyFont="1" applyFill="1" applyBorder="1" applyAlignment="1"/>
    <xf numFmtId="1" fontId="32" fillId="7" borderId="0" xfId="3" applyNumberFormat="1" applyFont="1" applyFill="1" applyBorder="1" applyAlignment="1"/>
    <xf numFmtId="1" fontId="1" fillId="0" borderId="0" xfId="3" applyNumberFormat="1" applyFont="1" applyFill="1" applyBorder="1" applyAlignment="1">
      <alignment wrapText="1"/>
    </xf>
    <xf numFmtId="1" fontId="31" fillId="4" borderId="1" xfId="3" applyNumberFormat="1" applyFont="1" applyFill="1" applyBorder="1" applyAlignment="1">
      <alignment horizontal="center"/>
    </xf>
    <xf numFmtId="1" fontId="32" fillId="5" borderId="1" xfId="3" applyNumberFormat="1" applyFont="1" applyFill="1" applyBorder="1" applyAlignment="1"/>
    <xf numFmtId="1" fontId="32" fillId="4" borderId="0" xfId="3" applyNumberFormat="1" applyFont="1" applyFill="1" applyBorder="1" applyAlignment="1"/>
    <xf numFmtId="1" fontId="26" fillId="7" borderId="1" xfId="3" applyNumberFormat="1" applyFont="1" applyFill="1" applyBorder="1" applyAlignment="1">
      <alignment horizontal="center" vertical="center"/>
    </xf>
    <xf numFmtId="1" fontId="26" fillId="7" borderId="0" xfId="3" applyNumberFormat="1" applyFont="1" applyFill="1" applyBorder="1" applyAlignment="1">
      <alignment horizontal="center" vertical="center"/>
    </xf>
    <xf numFmtId="1" fontId="31" fillId="0" borderId="0" xfId="3" applyNumberFormat="1" applyFont="1" applyFill="1" applyAlignment="1">
      <alignment horizontal="center"/>
    </xf>
    <xf numFmtId="1" fontId="32" fillId="0" borderId="0" xfId="3" applyNumberFormat="1" applyFont="1" applyFill="1"/>
    <xf numFmtId="0" fontId="24" fillId="0" borderId="5" xfId="0" applyFont="1" applyBorder="1" applyAlignment="1">
      <alignment horizontal="center" textRotation="90" wrapText="1"/>
    </xf>
    <xf numFmtId="1" fontId="24" fillId="0" borderId="0" xfId="3" applyNumberFormat="1" applyFont="1" applyFill="1" applyBorder="1" applyAlignment="1">
      <alignment horizontal="center" vertical="center" textRotation="90" wrapText="1"/>
    </xf>
    <xf numFmtId="1" fontId="24" fillId="0" borderId="7" xfId="3" applyNumberFormat="1" applyFont="1" applyFill="1" applyBorder="1" applyAlignment="1">
      <alignment horizontal="center" vertical="center" textRotation="90" wrapText="1"/>
    </xf>
    <xf numFmtId="1" fontId="24" fillId="0" borderId="20" xfId="3" applyNumberFormat="1" applyFont="1" applyFill="1" applyBorder="1" applyAlignment="1">
      <alignment horizontal="center" vertical="center" wrapText="1"/>
    </xf>
    <xf numFmtId="2" fontId="30" fillId="0" borderId="0" xfId="3" applyNumberFormat="1" applyFont="1" applyFill="1" applyBorder="1"/>
    <xf numFmtId="1" fontId="32" fillId="8" borderId="1" xfId="3" applyNumberFormat="1" applyFont="1" applyFill="1" applyBorder="1" applyAlignment="1"/>
    <xf numFmtId="1" fontId="32" fillId="8" borderId="0" xfId="3" applyNumberFormat="1" applyFont="1" applyFill="1" applyBorder="1" applyAlignment="1"/>
    <xf numFmtId="0" fontId="33" fillId="0" borderId="0" xfId="1" applyFont="1">
      <protection locked="0"/>
    </xf>
    <xf numFmtId="1" fontId="36" fillId="0" borderId="0" xfId="3" applyNumberFormat="1" applyFont="1" applyFill="1" applyBorder="1"/>
    <xf numFmtId="0" fontId="23" fillId="0" borderId="0" xfId="1" applyFont="1">
      <protection locked="0"/>
    </xf>
    <xf numFmtId="1" fontId="37" fillId="0" borderId="0" xfId="3" applyNumberFormat="1" applyFont="1" applyFill="1" applyBorder="1"/>
    <xf numFmtId="0" fontId="38" fillId="0" borderId="5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" fontId="35" fillId="8" borderId="1" xfId="3" applyNumberFormat="1" applyFont="1" applyFill="1" applyBorder="1" applyAlignment="1">
      <alignment horizontal="center"/>
    </xf>
    <xf numFmtId="1" fontId="35" fillId="8" borderId="1" xfId="3" applyNumberFormat="1" applyFont="1" applyFill="1" applyBorder="1" applyAlignment="1"/>
    <xf numFmtId="1" fontId="35" fillId="8" borderId="0" xfId="3" applyNumberFormat="1" applyFont="1" applyFill="1" applyBorder="1" applyAlignment="1"/>
    <xf numFmtId="0" fontId="24" fillId="9" borderId="0" xfId="3" applyNumberFormat="1" applyFont="1" applyFill="1" applyBorder="1" applyAlignment="1">
      <alignment horizontal="center"/>
    </xf>
    <xf numFmtId="1" fontId="35" fillId="0" borderId="2" xfId="3" applyNumberFormat="1" applyFont="1" applyFill="1" applyBorder="1" applyAlignment="1">
      <alignment horizontal="center" vertical="center"/>
    </xf>
    <xf numFmtId="1" fontId="34" fillId="0" borderId="0" xfId="3" applyNumberFormat="1" applyFont="1" applyFill="1" applyBorder="1"/>
    <xf numFmtId="164" fontId="34" fillId="0" borderId="0" xfId="3" applyNumberFormat="1" applyFont="1" applyFill="1" applyBorder="1"/>
    <xf numFmtId="1" fontId="25" fillId="0" borderId="0" xfId="3" applyNumberFormat="1" applyFont="1" applyFill="1" applyBorder="1"/>
    <xf numFmtId="164" fontId="35" fillId="0" borderId="0" xfId="3" applyNumberFormat="1" applyFont="1" applyFill="1" applyBorder="1"/>
    <xf numFmtId="1" fontId="35" fillId="8" borderId="0" xfId="3" applyNumberFormat="1" applyFont="1" applyFill="1" applyBorder="1"/>
    <xf numFmtId="0" fontId="34" fillId="0" borderId="10" xfId="0" applyFont="1" applyBorder="1" applyAlignment="1">
      <alignment horizontal="center"/>
    </xf>
    <xf numFmtId="1" fontId="9" fillId="0" borderId="0" xfId="3" applyNumberFormat="1" applyFont="1" applyFill="1" applyBorder="1" applyAlignment="1">
      <alignment horizontal="center" wrapText="1"/>
    </xf>
    <xf numFmtId="1" fontId="9" fillId="0" borderId="11" xfId="3" applyNumberFormat="1" applyFont="1" applyFill="1" applyBorder="1" applyAlignment="1">
      <alignment horizontal="center" wrapText="1"/>
    </xf>
    <xf numFmtId="1" fontId="9" fillId="0" borderId="0" xfId="3" applyNumberFormat="1" applyFont="1" applyFill="1" applyBorder="1" applyAlignment="1">
      <alignment textRotation="91"/>
    </xf>
    <xf numFmtId="1" fontId="9" fillId="9" borderId="0" xfId="3" applyNumberFormat="1" applyFont="1" applyFill="1" applyBorder="1"/>
    <xf numFmtId="1" fontId="41" fillId="9" borderId="0" xfId="3" applyNumberFormat="1" applyFont="1" applyFill="1" applyBorder="1"/>
    <xf numFmtId="1" fontId="35" fillId="0" borderId="0" xfId="3" applyNumberFormat="1" applyFont="1" applyFill="1" applyBorder="1"/>
    <xf numFmtId="164" fontId="35" fillId="0" borderId="12" xfId="3" applyNumberFormat="1" applyFont="1" applyFill="1" applyBorder="1"/>
    <xf numFmtId="1" fontId="8" fillId="0" borderId="0" xfId="3" applyNumberFormat="1" applyFont="1" applyFill="1" applyBorder="1" applyAlignment="1">
      <alignment horizontal="center" vertical="center"/>
    </xf>
    <xf numFmtId="1" fontId="8" fillId="6" borderId="0" xfId="3" applyNumberFormat="1" applyFont="1" applyFill="1" applyBorder="1" applyAlignment="1">
      <alignment horizontal="center" vertical="center"/>
    </xf>
    <xf numFmtId="1" fontId="6" fillId="0" borderId="0" xfId="3" applyNumberFormat="1" applyFont="1" applyFill="1" applyBorder="1" applyAlignment="1">
      <alignment horizontal="center" vertical="center"/>
    </xf>
    <xf numFmtId="2" fontId="4" fillId="0" borderId="0" xfId="1" applyNumberFormat="1" applyAlignment="1" applyProtection="1">
      <alignment horizontal="center"/>
    </xf>
    <xf numFmtId="2" fontId="4" fillId="0" borderId="0" xfId="1" applyNumberFormat="1" applyAlignment="1">
      <alignment horizontal="center"/>
      <protection locked="0"/>
    </xf>
    <xf numFmtId="164" fontId="4" fillId="0" borderId="0" xfId="1" applyNumberFormat="1" applyAlignment="1">
      <alignment horizontal="center"/>
      <protection locked="0"/>
    </xf>
    <xf numFmtId="164" fontId="6" fillId="2" borderId="24" xfId="3" applyNumberFormat="1" applyFont="1" applyFill="1" applyBorder="1" applyAlignment="1">
      <alignment horizontal="center" vertical="center"/>
    </xf>
    <xf numFmtId="164" fontId="6" fillId="2" borderId="0" xfId="3" applyNumberFormat="1" applyFont="1" applyFill="1" applyBorder="1" applyAlignment="1">
      <alignment horizontal="center" vertical="center"/>
    </xf>
    <xf numFmtId="1" fontId="6" fillId="0" borderId="9" xfId="3" applyNumberFormat="1" applyFont="1" applyBorder="1" applyAlignment="1">
      <alignment horizontal="center" vertical="center"/>
    </xf>
    <xf numFmtId="1" fontId="6" fillId="0" borderId="5" xfId="3" applyNumberFormat="1" applyFont="1" applyBorder="1" applyAlignment="1">
      <alignment horizontal="center" vertical="center"/>
    </xf>
    <xf numFmtId="1" fontId="6" fillId="0" borderId="8" xfId="3" applyNumberFormat="1" applyFont="1" applyBorder="1" applyAlignment="1">
      <alignment horizontal="center" vertical="center"/>
    </xf>
    <xf numFmtId="1" fontId="39" fillId="0" borderId="5" xfId="3" applyNumberFormat="1" applyFont="1" applyFill="1" applyBorder="1" applyAlignment="1">
      <alignment horizontal="center" vertical="center"/>
    </xf>
    <xf numFmtId="1" fontId="39" fillId="0" borderId="8" xfId="3" applyNumberFormat="1" applyFont="1" applyFill="1" applyBorder="1" applyAlignment="1">
      <alignment horizontal="center" vertical="center"/>
    </xf>
    <xf numFmtId="1" fontId="6" fillId="2" borderId="9" xfId="3" applyNumberFormat="1" applyFont="1" applyFill="1" applyBorder="1" applyAlignment="1">
      <alignment horizontal="center" vertical="center"/>
    </xf>
    <xf numFmtId="1" fontId="6" fillId="2" borderId="5" xfId="3" applyNumberFormat="1" applyFont="1" applyFill="1" applyBorder="1" applyAlignment="1">
      <alignment horizontal="center" vertical="center"/>
    </xf>
    <xf numFmtId="1" fontId="6" fillId="2" borderId="8" xfId="3" applyNumberFormat="1" applyFont="1" applyFill="1" applyBorder="1" applyAlignment="1">
      <alignment horizontal="center" vertical="center"/>
    </xf>
    <xf numFmtId="1" fontId="16" fillId="2" borderId="7" xfId="3" applyNumberFormat="1" applyFont="1" applyFill="1" applyBorder="1" applyAlignment="1">
      <alignment horizontal="center" vertical="center" wrapText="1"/>
    </xf>
    <xf numFmtId="1" fontId="16" fillId="2" borderId="5" xfId="3" applyNumberFormat="1" applyFont="1" applyFill="1" applyBorder="1" applyAlignment="1">
      <alignment horizontal="center" vertical="center" wrapText="1"/>
    </xf>
    <xf numFmtId="1" fontId="16" fillId="2" borderId="10" xfId="3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wrapText="1"/>
      <protection locked="0"/>
    </xf>
    <xf numFmtId="0" fontId="15" fillId="0" borderId="0" xfId="1" applyFont="1" applyAlignment="1">
      <alignment horizontal="center"/>
      <protection locked="0"/>
    </xf>
    <xf numFmtId="0" fontId="40" fillId="0" borderId="0" xfId="1" applyFont="1" applyAlignment="1">
      <alignment horizontal="center"/>
      <protection locked="0"/>
    </xf>
    <xf numFmtId="0" fontId="4" fillId="0" borderId="0" xfId="1" applyAlignment="1">
      <alignment horizontal="center"/>
      <protection locked="0"/>
    </xf>
    <xf numFmtId="1" fontId="6" fillId="2" borderId="7" xfId="3" applyNumberFormat="1" applyFont="1" applyFill="1" applyBorder="1" applyAlignment="1">
      <alignment horizontal="center" vertical="center"/>
    </xf>
    <xf numFmtId="1" fontId="6" fillId="2" borderId="10" xfId="3" applyNumberFormat="1" applyFont="1" applyFill="1" applyBorder="1" applyAlignment="1">
      <alignment horizontal="center" vertical="center"/>
    </xf>
    <xf numFmtId="1" fontId="9" fillId="0" borderId="14" xfId="3" applyNumberFormat="1" applyFont="1" applyFill="1" applyBorder="1" applyAlignment="1">
      <alignment horizontal="center"/>
    </xf>
    <xf numFmtId="1" fontId="9" fillId="0" borderId="15" xfId="3" applyNumberFormat="1" applyFont="1" applyFill="1" applyBorder="1" applyAlignment="1">
      <alignment horizontal="center"/>
    </xf>
    <xf numFmtId="1" fontId="6" fillId="0" borderId="9" xfId="3" applyNumberFormat="1" applyFont="1" applyFill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0" fontId="4" fillId="0" borderId="0" xfId="1" applyNumberFormat="1" applyAlignment="1">
      <alignment horizontal="center"/>
      <protection locked="0"/>
    </xf>
    <xf numFmtId="0" fontId="12" fillId="0" borderId="0" xfId="0" applyFont="1" applyAlignment="1">
      <alignment horizontal="center"/>
    </xf>
    <xf numFmtId="0" fontId="14" fillId="0" borderId="17" xfId="0" applyFont="1" applyBorder="1" applyAlignment="1">
      <alignment horizontal="center" wrapText="1"/>
    </xf>
    <xf numFmtId="1" fontId="6" fillId="0" borderId="6" xfId="3" applyNumberFormat="1" applyFont="1" applyFill="1" applyBorder="1" applyAlignment="1"/>
    <xf numFmtId="1" fontId="10" fillId="2" borderId="13" xfId="3" applyNumberFormat="1" applyFont="1" applyFill="1" applyBorder="1" applyAlignment="1">
      <alignment horizontal="center" vertical="center"/>
    </xf>
    <xf numFmtId="1" fontId="6" fillId="2" borderId="14" xfId="3" applyNumberFormat="1" applyFont="1" applyFill="1" applyBorder="1" applyAlignment="1">
      <alignment horizontal="center" vertical="center"/>
    </xf>
    <xf numFmtId="1" fontId="6" fillId="2" borderId="15" xfId="3" applyNumberFormat="1" applyFont="1" applyFill="1" applyBorder="1" applyAlignment="1">
      <alignment horizontal="center" vertical="center"/>
    </xf>
    <xf numFmtId="1" fontId="11" fillId="0" borderId="5" xfId="3" applyNumberFormat="1" applyFont="1" applyFill="1" applyBorder="1" applyAlignment="1">
      <alignment horizontal="center" vertical="center" textRotation="90" wrapText="1"/>
    </xf>
    <xf numFmtId="164" fontId="24" fillId="0" borderId="9" xfId="0" applyNumberFormat="1" applyFont="1" applyBorder="1" applyAlignment="1">
      <alignment horizontal="center"/>
    </xf>
    <xf numFmtId="164" fontId="17" fillId="0" borderId="9" xfId="0" applyNumberFormat="1" applyFont="1" applyBorder="1" applyAlignment="1">
      <alignment horizontal="center"/>
    </xf>
    <xf numFmtId="1" fontId="19" fillId="3" borderId="25" xfId="3" applyNumberFormat="1" applyFont="1" applyFill="1" applyBorder="1" applyAlignment="1">
      <alignment horizontal="center" vertical="center"/>
    </xf>
    <xf numFmtId="1" fontId="21" fillId="3" borderId="25" xfId="3" applyNumberFormat="1" applyFont="1" applyFill="1" applyBorder="1" applyAlignment="1">
      <alignment horizontal="center" vertical="center"/>
    </xf>
    <xf numFmtId="1" fontId="21" fillId="3" borderId="26" xfId="3" applyNumberFormat="1" applyFont="1" applyFill="1" applyBorder="1" applyAlignment="1">
      <alignment horizontal="center" vertical="center"/>
    </xf>
    <xf numFmtId="1" fontId="21" fillId="3" borderId="27" xfId="3" applyNumberFormat="1" applyFont="1" applyFill="1" applyBorder="1" applyAlignment="1">
      <alignment horizontal="center" vertical="center"/>
    </xf>
    <xf numFmtId="1" fontId="21" fillId="6" borderId="28" xfId="3" applyNumberFormat="1" applyFont="1" applyFill="1" applyBorder="1" applyAlignment="1">
      <alignment horizontal="center" vertical="center"/>
    </xf>
    <xf numFmtId="1" fontId="21" fillId="3" borderId="29" xfId="3" applyNumberFormat="1" applyFont="1" applyFill="1" applyBorder="1" applyAlignment="1">
      <alignment horizontal="center" vertical="center"/>
    </xf>
    <xf numFmtId="1" fontId="21" fillId="3" borderId="18" xfId="3" applyNumberFormat="1" applyFont="1" applyFill="1" applyBorder="1" applyAlignment="1">
      <alignment horizontal="center" vertical="center"/>
    </xf>
    <xf numFmtId="1" fontId="21" fillId="3" borderId="28" xfId="3" applyNumberFormat="1" applyFont="1" applyFill="1" applyBorder="1" applyAlignment="1">
      <alignment horizontal="center" vertical="center"/>
    </xf>
    <xf numFmtId="1" fontId="22" fillId="3" borderId="28" xfId="3" applyNumberFormat="1" applyFont="1" applyFill="1" applyBorder="1" applyAlignment="1">
      <alignment horizontal="center" vertical="center"/>
    </xf>
    <xf numFmtId="164" fontId="21" fillId="3" borderId="30" xfId="3" applyNumberFormat="1" applyFont="1" applyFill="1" applyBorder="1" applyAlignment="1">
      <alignment horizontal="center" vertical="center"/>
    </xf>
  </cellXfs>
  <cellStyles count="4">
    <cellStyle name="Default" xfId="1" xr:uid="{00000000-0005-0000-0000-000000000000}"/>
    <cellStyle name="Default SS" xfId="2" xr:uid="{00000000-0005-0000-0000-000001000000}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225157" name="AutoShape 35">
          <a:extLst>
            <a:ext uri="{FF2B5EF4-FFF2-40B4-BE49-F238E27FC236}">
              <a16:creationId xmlns:a16="http://schemas.microsoft.com/office/drawing/2014/main" id="{906BF791-9EF3-47CE-AFB1-F1ADCEB839E4}"/>
            </a:ext>
          </a:extLst>
        </xdr:cNvPr>
        <xdr:cNvSpPr>
          <a:spLocks/>
        </xdr:cNvSpPr>
      </xdr:nvSpPr>
      <xdr:spPr bwMode="auto">
        <a:xfrm>
          <a:off x="0" y="10125075"/>
          <a:ext cx="0" cy="0"/>
        </a:xfrm>
        <a:prstGeom prst="leftBrace">
          <a:avLst>
            <a:gd name="adj1" fmla="val -2147483648"/>
            <a:gd name="adj2" fmla="val 5075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3"/>
  <sheetViews>
    <sheetView tabSelected="1" topLeftCell="D1" zoomScale="85" zoomScaleNormal="85" workbookViewId="0">
      <selection activeCell="AL50" sqref="D2:AL50"/>
    </sheetView>
  </sheetViews>
  <sheetFormatPr defaultColWidth="10.85546875" defaultRowHeight="16.5"/>
  <cols>
    <col min="1" max="1" width="10.7109375" style="17" hidden="1" customWidth="1"/>
    <col min="2" max="2" width="6.140625" style="8" hidden="1" customWidth="1"/>
    <col min="3" max="3" width="3.28515625" style="8" hidden="1" customWidth="1"/>
    <col min="4" max="4" width="12.42578125" style="8" customWidth="1"/>
    <col min="5" max="5" width="19.42578125" style="8" hidden="1" customWidth="1"/>
    <col min="6" max="6" width="8.28515625" style="8" hidden="1" customWidth="1"/>
    <col min="7" max="7" width="25.28515625" style="8" customWidth="1"/>
    <col min="8" max="8" width="21.7109375" style="18" bestFit="1" customWidth="1"/>
    <col min="9" max="9" width="5.140625" style="3" hidden="1" customWidth="1"/>
    <col min="10" max="10" width="1" style="19" hidden="1" customWidth="1"/>
    <col min="11" max="11" width="6.140625" style="3" hidden="1" customWidth="1"/>
    <col min="12" max="12" width="6.140625" style="3" customWidth="1"/>
    <col min="13" max="13" width="4.85546875" style="4" customWidth="1"/>
    <col min="14" max="14" width="4.85546875" style="16" customWidth="1"/>
    <col min="15" max="17" width="5.7109375" style="8" customWidth="1"/>
    <col min="18" max="19" width="4.85546875" style="8" customWidth="1"/>
    <col min="20" max="20" width="5.7109375" style="8" bestFit="1" customWidth="1"/>
    <col min="21" max="22" width="4.85546875" style="8" customWidth="1"/>
    <col min="23" max="23" width="5.5703125" style="8" bestFit="1" customWidth="1"/>
    <col min="24" max="33" width="4.85546875" style="8" customWidth="1"/>
    <col min="34" max="34" width="9" style="7" bestFit="1" customWidth="1"/>
    <col min="35" max="35" width="6.85546875" style="7" customWidth="1"/>
    <col min="36" max="37" width="5.7109375" style="7" customWidth="1"/>
    <col min="38" max="38" width="7.42578125" style="7" customWidth="1"/>
    <col min="39" max="39" width="10.85546875" style="35"/>
    <col min="40" max="40" width="8.5703125" style="35" customWidth="1"/>
    <col min="41" max="42" width="6" style="35" customWidth="1"/>
    <col min="43" max="43" width="79.140625" style="35" customWidth="1"/>
    <col min="44" max="44" width="27.5703125" style="35" customWidth="1"/>
    <col min="45" max="46" width="10.85546875" style="35"/>
    <col min="47" max="48" width="10.85546875" style="81"/>
    <col min="49" max="49" width="10.85546875" style="35"/>
    <col min="50" max="50" width="6.28515625" style="81" customWidth="1"/>
    <col min="51" max="52" width="9" style="35" customWidth="1"/>
    <col min="53" max="16384" width="10.85546875" style="35"/>
  </cols>
  <sheetData>
    <row r="1" spans="1:52">
      <c r="A1" s="1"/>
      <c r="B1" s="13"/>
      <c r="C1" s="13"/>
      <c r="D1" s="13"/>
      <c r="E1" s="13"/>
      <c r="F1" s="13"/>
      <c r="G1" s="13"/>
      <c r="H1" s="13"/>
      <c r="I1" s="174"/>
      <c r="J1" s="175"/>
      <c r="K1" s="174"/>
      <c r="L1" s="17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76"/>
      <c r="AI1" s="176"/>
      <c r="AJ1" s="176"/>
      <c r="AK1" s="176"/>
      <c r="AL1" s="176"/>
    </row>
    <row r="2" spans="1:52" ht="30.95" customHeight="1">
      <c r="A2" s="1"/>
      <c r="B2" s="13"/>
      <c r="C2" s="13"/>
      <c r="D2" s="207" t="s">
        <v>157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9"/>
    </row>
    <row r="3" spans="1:52" ht="27" customHeight="1">
      <c r="A3" s="1"/>
      <c r="B3" s="2"/>
      <c r="C3" s="2"/>
      <c r="D3" s="85"/>
      <c r="E3" s="23"/>
      <c r="F3" s="23"/>
      <c r="G3" s="85"/>
      <c r="H3" s="23"/>
      <c r="I3" s="24"/>
      <c r="J3" s="26"/>
      <c r="K3" s="185"/>
      <c r="L3" s="186"/>
      <c r="M3" s="186"/>
      <c r="N3" s="197" t="s">
        <v>6</v>
      </c>
      <c r="O3" s="188"/>
      <c r="P3" s="188"/>
      <c r="Q3" s="198"/>
      <c r="R3" s="182" t="s">
        <v>7</v>
      </c>
      <c r="S3" s="183"/>
      <c r="T3" s="183"/>
      <c r="U3" s="184"/>
      <c r="V3" s="197" t="s">
        <v>13</v>
      </c>
      <c r="W3" s="188"/>
      <c r="X3" s="188"/>
      <c r="Y3" s="198"/>
      <c r="Z3" s="187" t="s">
        <v>8</v>
      </c>
      <c r="AA3" s="188"/>
      <c r="AB3" s="188"/>
      <c r="AC3" s="189"/>
      <c r="AD3" s="190" t="s">
        <v>73</v>
      </c>
      <c r="AE3" s="191"/>
      <c r="AF3" s="191"/>
      <c r="AG3" s="192"/>
      <c r="AH3" s="201" t="s">
        <v>4</v>
      </c>
      <c r="AI3" s="202"/>
      <c r="AJ3" s="202"/>
      <c r="AK3" s="202"/>
      <c r="AL3" s="202"/>
      <c r="AM3" s="78"/>
      <c r="AN3" s="78"/>
      <c r="AO3" s="78"/>
      <c r="AP3" s="78"/>
      <c r="AQ3" s="78"/>
      <c r="AR3" s="86"/>
      <c r="AS3" s="199"/>
      <c r="AT3" s="199"/>
      <c r="AU3" s="199"/>
      <c r="AV3" s="199"/>
      <c r="AW3" s="199"/>
      <c r="AX3" s="200"/>
      <c r="AY3" s="168"/>
      <c r="AZ3" s="167"/>
    </row>
    <row r="4" spans="1:52" ht="108" customHeight="1">
      <c r="A4" s="5" t="s">
        <v>1</v>
      </c>
      <c r="B4" s="6"/>
      <c r="C4" s="6"/>
      <c r="D4" s="62"/>
      <c r="E4" s="23"/>
      <c r="F4" s="29" t="s">
        <v>14</v>
      </c>
      <c r="G4" s="23" t="s">
        <v>75</v>
      </c>
      <c r="H4" s="68" t="s">
        <v>76</v>
      </c>
      <c r="I4" s="9" t="s">
        <v>3</v>
      </c>
      <c r="J4" s="25"/>
      <c r="K4" s="28" t="s">
        <v>3</v>
      </c>
      <c r="L4" s="54" t="s">
        <v>3</v>
      </c>
      <c r="M4" s="30" t="s">
        <v>2</v>
      </c>
      <c r="N4" s="32" t="s">
        <v>9</v>
      </c>
      <c r="O4" s="27" t="s">
        <v>10</v>
      </c>
      <c r="P4" s="27" t="s">
        <v>11</v>
      </c>
      <c r="Q4" s="33" t="s">
        <v>53</v>
      </c>
      <c r="R4" s="31" t="s">
        <v>9</v>
      </c>
      <c r="S4" s="27" t="s">
        <v>10</v>
      </c>
      <c r="T4" s="27" t="s">
        <v>11</v>
      </c>
      <c r="U4" s="34" t="s">
        <v>12</v>
      </c>
      <c r="V4" s="32" t="s">
        <v>9</v>
      </c>
      <c r="W4" s="27" t="s">
        <v>10</v>
      </c>
      <c r="X4" s="27" t="s">
        <v>11</v>
      </c>
      <c r="Y4" s="33" t="s">
        <v>12</v>
      </c>
      <c r="Z4" s="31" t="s">
        <v>9</v>
      </c>
      <c r="AA4" s="27" t="s">
        <v>10</v>
      </c>
      <c r="AB4" s="27" t="s">
        <v>11</v>
      </c>
      <c r="AC4" s="34" t="s">
        <v>12</v>
      </c>
      <c r="AD4" s="32" t="s">
        <v>9</v>
      </c>
      <c r="AE4" s="27" t="s">
        <v>10</v>
      </c>
      <c r="AF4" s="27" t="s">
        <v>11</v>
      </c>
      <c r="AG4" s="33" t="s">
        <v>12</v>
      </c>
      <c r="AH4" s="31" t="s">
        <v>9</v>
      </c>
      <c r="AI4" s="27" t="s">
        <v>10</v>
      </c>
      <c r="AJ4" s="27" t="s">
        <v>11</v>
      </c>
      <c r="AK4" s="36" t="s">
        <v>12</v>
      </c>
      <c r="AL4" s="210" t="s">
        <v>15</v>
      </c>
      <c r="AM4" s="61"/>
      <c r="AN4" s="61"/>
      <c r="AO4" s="61"/>
      <c r="AP4" s="61"/>
      <c r="AR4" s="87"/>
      <c r="AS4" s="82"/>
      <c r="AT4" s="82"/>
      <c r="AU4" s="82"/>
      <c r="AV4" s="82"/>
      <c r="AW4" s="82"/>
      <c r="AX4" s="83"/>
      <c r="AY4" s="169"/>
    </row>
    <row r="5" spans="1:52" s="116" customFormat="1" ht="14.1" customHeight="1">
      <c r="A5" s="140"/>
      <c r="B5" s="141"/>
      <c r="C5" s="141"/>
      <c r="D5" s="94">
        <v>1</v>
      </c>
      <c r="E5" s="94"/>
      <c r="F5" s="142"/>
      <c r="G5" s="94" t="s">
        <v>100</v>
      </c>
      <c r="H5" s="94" t="s">
        <v>77</v>
      </c>
      <c r="I5" s="143"/>
      <c r="J5" s="143"/>
      <c r="K5" s="144"/>
      <c r="L5" s="145">
        <v>35</v>
      </c>
      <c r="M5" s="99">
        <v>365</v>
      </c>
      <c r="N5" s="100">
        <v>417</v>
      </c>
      <c r="O5" s="95">
        <v>1708</v>
      </c>
      <c r="P5" s="94">
        <v>1347</v>
      </c>
      <c r="Q5" s="102">
        <v>1236</v>
      </c>
      <c r="R5" s="103">
        <v>11</v>
      </c>
      <c r="S5" s="94">
        <v>46</v>
      </c>
      <c r="T5" s="94">
        <v>37</v>
      </c>
      <c r="U5" s="99">
        <v>23</v>
      </c>
      <c r="V5" s="100">
        <v>125</v>
      </c>
      <c r="W5" s="94">
        <v>572</v>
      </c>
      <c r="X5" s="94">
        <v>424</v>
      </c>
      <c r="Y5" s="102">
        <v>378</v>
      </c>
      <c r="Z5" s="103">
        <v>11</v>
      </c>
      <c r="AA5" s="94">
        <v>46</v>
      </c>
      <c r="AB5" s="94">
        <v>36</v>
      </c>
      <c r="AC5" s="99">
        <v>32</v>
      </c>
      <c r="AD5" s="100">
        <v>1</v>
      </c>
      <c r="AE5" s="94">
        <v>4</v>
      </c>
      <c r="AF5" s="94">
        <v>4</v>
      </c>
      <c r="AG5" s="102">
        <v>4</v>
      </c>
      <c r="AH5" s="103">
        <f>IF(M5&gt;0,N5+R5+V5+Z5+AD5,"")</f>
        <v>565</v>
      </c>
      <c r="AI5" s="103">
        <f>IF(M5&gt;0,O5+S5+W5+AA5+AE5,"")</f>
        <v>2376</v>
      </c>
      <c r="AJ5" s="103">
        <f>IF(M5&gt;0,P5+T5+X5+AB5+AF5,"")</f>
        <v>1848</v>
      </c>
      <c r="AK5" s="103">
        <f>IF(M5&gt;0,Q5+U5+Y5+AC5+AG5,"")</f>
        <v>1673</v>
      </c>
      <c r="AL5" s="211">
        <f>IF(M5&gt;0,AK5/M5,"")</f>
        <v>4.5835616438356164</v>
      </c>
      <c r="AN5" s="114"/>
      <c r="AO5" s="105"/>
      <c r="AP5" s="105"/>
      <c r="AR5" s="107"/>
      <c r="AS5" s="146"/>
      <c r="AT5" s="108"/>
      <c r="AU5" s="108"/>
      <c r="AV5" s="108"/>
      <c r="AW5" s="115"/>
      <c r="AX5" s="109"/>
    </row>
    <row r="6" spans="1:52" s="116" customFormat="1" ht="14.1" customHeight="1">
      <c r="A6" s="140"/>
      <c r="B6" s="141"/>
      <c r="C6" s="141"/>
      <c r="D6" s="94">
        <f>D5+1</f>
        <v>2</v>
      </c>
      <c r="E6" s="94"/>
      <c r="F6" s="142"/>
      <c r="G6" s="94" t="s">
        <v>155</v>
      </c>
      <c r="H6" s="94" t="s">
        <v>156</v>
      </c>
      <c r="I6" s="143"/>
      <c r="J6" s="143"/>
      <c r="K6" s="144"/>
      <c r="L6" s="145">
        <v>6</v>
      </c>
      <c r="M6" s="99">
        <v>26</v>
      </c>
      <c r="N6" s="100">
        <v>2</v>
      </c>
      <c r="O6" s="95">
        <v>5</v>
      </c>
      <c r="P6" s="94">
        <v>3</v>
      </c>
      <c r="Q6" s="102">
        <v>3</v>
      </c>
      <c r="R6" s="103">
        <v>2</v>
      </c>
      <c r="S6" s="94">
        <v>10</v>
      </c>
      <c r="T6" s="94">
        <v>5</v>
      </c>
      <c r="U6" s="99">
        <v>5</v>
      </c>
      <c r="V6" s="100">
        <v>6</v>
      </c>
      <c r="W6" s="94">
        <v>26</v>
      </c>
      <c r="X6" s="94">
        <v>23</v>
      </c>
      <c r="Y6" s="102">
        <v>10</v>
      </c>
      <c r="Z6" s="103">
        <v>14</v>
      </c>
      <c r="AA6" s="94">
        <v>77</v>
      </c>
      <c r="AB6" s="94">
        <v>68</v>
      </c>
      <c r="AC6" s="99">
        <v>43</v>
      </c>
      <c r="AD6" s="100"/>
      <c r="AE6" s="94"/>
      <c r="AF6" s="94"/>
      <c r="AG6" s="102"/>
      <c r="AH6" s="103">
        <f t="shared" ref="AH6:AH7" si="0">IF(M6&gt;0,N6+R6+V6+Z6+AD6,"")</f>
        <v>24</v>
      </c>
      <c r="AI6" s="103">
        <f t="shared" ref="AI6:AI7" si="1">IF(M6&gt;0,O6+S6+W6+AA6+AE6,"")</f>
        <v>118</v>
      </c>
      <c r="AJ6" s="103">
        <f t="shared" ref="AJ6:AJ7" si="2">IF(M6&gt;0,P6+T6+X6+AB6+AF6,"")</f>
        <v>99</v>
      </c>
      <c r="AK6" s="103">
        <f t="shared" ref="AK6:AK7" si="3">IF(M6&gt;0,Q6+U6+Y6+AC6+AG6,"")</f>
        <v>61</v>
      </c>
      <c r="AL6" s="211">
        <f t="shared" ref="AL6:AL7" si="4">IF(M6&gt;0,AK6/M6,"")</f>
        <v>2.3461538461538463</v>
      </c>
      <c r="AN6" s="114"/>
      <c r="AO6" s="105"/>
      <c r="AP6" s="105"/>
      <c r="AR6" s="107"/>
      <c r="AS6" s="146"/>
      <c r="AT6" s="108"/>
      <c r="AU6" s="108"/>
      <c r="AV6" s="108"/>
      <c r="AW6" s="115"/>
      <c r="AX6" s="109"/>
    </row>
    <row r="7" spans="1:52" s="116" customFormat="1" ht="14.1" customHeight="1">
      <c r="A7" s="120"/>
      <c r="B7" s="121"/>
      <c r="C7" s="122"/>
      <c r="D7" s="94">
        <f t="shared" ref="D7:D47" si="5">D6+1</f>
        <v>3</v>
      </c>
      <c r="E7" s="94" t="s">
        <v>5</v>
      </c>
      <c r="F7" s="94"/>
      <c r="G7" s="94" t="s">
        <v>101</v>
      </c>
      <c r="H7" s="94" t="s">
        <v>80</v>
      </c>
      <c r="I7" s="94"/>
      <c r="J7" s="99"/>
      <c r="K7" s="100"/>
      <c r="L7" s="101">
        <v>3</v>
      </c>
      <c r="M7" s="99">
        <v>36</v>
      </c>
      <c r="N7" s="100">
        <v>45</v>
      </c>
      <c r="O7" s="94">
        <v>196</v>
      </c>
      <c r="P7" s="94">
        <v>169</v>
      </c>
      <c r="Q7" s="102">
        <v>161</v>
      </c>
      <c r="R7" s="103">
        <v>3</v>
      </c>
      <c r="S7" s="94">
        <v>17</v>
      </c>
      <c r="T7" s="94">
        <v>17</v>
      </c>
      <c r="U7" s="99">
        <v>17</v>
      </c>
      <c r="V7" s="100">
        <v>9</v>
      </c>
      <c r="W7" s="94">
        <v>43</v>
      </c>
      <c r="X7" s="94">
        <v>38</v>
      </c>
      <c r="Y7" s="102">
        <v>34</v>
      </c>
      <c r="Z7" s="103"/>
      <c r="AA7" s="94"/>
      <c r="AB7" s="94"/>
      <c r="AC7" s="99"/>
      <c r="AD7" s="100"/>
      <c r="AE7" s="94"/>
      <c r="AF7" s="94"/>
      <c r="AG7" s="102"/>
      <c r="AH7" s="103">
        <f t="shared" si="0"/>
        <v>57</v>
      </c>
      <c r="AI7" s="103">
        <f t="shared" si="1"/>
        <v>256</v>
      </c>
      <c r="AJ7" s="103">
        <f t="shared" si="2"/>
        <v>224</v>
      </c>
      <c r="AK7" s="103">
        <f t="shared" si="3"/>
        <v>212</v>
      </c>
      <c r="AL7" s="211">
        <f t="shared" si="4"/>
        <v>5.8888888888888893</v>
      </c>
      <c r="AN7" s="114"/>
      <c r="AO7" s="105"/>
      <c r="AP7" s="105"/>
      <c r="AR7" s="107"/>
      <c r="AS7" s="108"/>
      <c r="AT7" s="108"/>
      <c r="AU7" s="108"/>
      <c r="AV7" s="108"/>
      <c r="AW7" s="115"/>
      <c r="AX7" s="109"/>
    </row>
    <row r="8" spans="1:52" s="116" customFormat="1" ht="14.1" customHeight="1">
      <c r="A8" s="123"/>
      <c r="B8" s="124"/>
      <c r="C8" s="125"/>
      <c r="D8" s="94">
        <f t="shared" si="5"/>
        <v>4</v>
      </c>
      <c r="E8" s="94"/>
      <c r="F8" s="94"/>
      <c r="G8" s="94" t="s">
        <v>102</v>
      </c>
      <c r="H8" s="94" t="s">
        <v>78</v>
      </c>
      <c r="I8" s="94"/>
      <c r="J8" s="99"/>
      <c r="K8" s="100"/>
      <c r="L8" s="101">
        <v>3</v>
      </c>
      <c r="M8" s="99">
        <v>62</v>
      </c>
      <c r="N8" s="100">
        <v>63</v>
      </c>
      <c r="O8" s="94">
        <v>270</v>
      </c>
      <c r="P8" s="94">
        <v>245</v>
      </c>
      <c r="Q8" s="102">
        <v>213</v>
      </c>
      <c r="R8" s="103">
        <v>2</v>
      </c>
      <c r="S8" s="94">
        <v>14</v>
      </c>
      <c r="T8" s="94">
        <v>11</v>
      </c>
      <c r="U8" s="99">
        <v>10</v>
      </c>
      <c r="V8" s="100">
        <v>18</v>
      </c>
      <c r="W8" s="94">
        <v>85</v>
      </c>
      <c r="X8" s="94">
        <v>78</v>
      </c>
      <c r="Y8" s="102">
        <v>69</v>
      </c>
      <c r="Z8" s="103"/>
      <c r="AA8" s="94"/>
      <c r="AB8" s="94"/>
      <c r="AC8" s="99"/>
      <c r="AD8" s="100"/>
      <c r="AE8" s="94"/>
      <c r="AF8" s="94"/>
      <c r="AG8" s="102"/>
      <c r="AH8" s="103">
        <f t="shared" ref="AH8:AH48" si="6">IF(M8&gt;0,N8+R8+V8+Z8+AD8,"")</f>
        <v>83</v>
      </c>
      <c r="AI8" s="103">
        <f>IF(M8&gt;0,O8+S8+W8+AA8+AE8,"")</f>
        <v>369</v>
      </c>
      <c r="AJ8" s="103">
        <f>IF(M8&gt;0,P8+T8+X8+AB8+AF8,"")</f>
        <v>334</v>
      </c>
      <c r="AK8" s="103">
        <f t="shared" ref="AK8:AK48" si="7">IF(M8&gt;0,Q8+U8+Y8+AC8+AG8,"")</f>
        <v>292</v>
      </c>
      <c r="AL8" s="211">
        <f t="shared" ref="AL8:AL48" si="8">IF(M8&gt;0,AK8/M8,"")</f>
        <v>4.709677419354839</v>
      </c>
      <c r="AN8" s="114"/>
      <c r="AO8" s="105"/>
      <c r="AP8" s="105"/>
      <c r="AQ8" s="114"/>
      <c r="AR8" s="107"/>
      <c r="AS8" s="108"/>
      <c r="AT8" s="108"/>
      <c r="AU8" s="108"/>
      <c r="AV8" s="108"/>
      <c r="AW8" s="115"/>
      <c r="AX8" s="109"/>
    </row>
    <row r="9" spans="1:52" s="110" customFormat="1" ht="14.1" customHeight="1">
      <c r="A9" s="96"/>
      <c r="B9" s="97"/>
      <c r="C9" s="98"/>
      <c r="D9" s="94">
        <f t="shared" si="5"/>
        <v>5</v>
      </c>
      <c r="E9" s="94" t="s">
        <v>0</v>
      </c>
      <c r="F9" s="94"/>
      <c r="G9" s="94" t="s">
        <v>103</v>
      </c>
      <c r="H9" s="94" t="s">
        <v>138</v>
      </c>
      <c r="I9" s="94"/>
      <c r="J9" s="99"/>
      <c r="K9" s="100"/>
      <c r="L9" s="101">
        <v>2</v>
      </c>
      <c r="M9" s="99">
        <v>68</v>
      </c>
      <c r="N9" s="100">
        <v>74</v>
      </c>
      <c r="O9" s="94">
        <v>318</v>
      </c>
      <c r="P9" s="94">
        <v>282</v>
      </c>
      <c r="Q9" s="102">
        <v>269</v>
      </c>
      <c r="R9" s="103">
        <v>2</v>
      </c>
      <c r="S9" s="94">
        <v>8</v>
      </c>
      <c r="T9" s="94">
        <v>1</v>
      </c>
      <c r="U9" s="99">
        <v>0</v>
      </c>
      <c r="V9" s="100">
        <v>3</v>
      </c>
      <c r="W9" s="94">
        <v>15</v>
      </c>
      <c r="X9" s="94">
        <v>15</v>
      </c>
      <c r="Y9" s="102">
        <v>9</v>
      </c>
      <c r="Z9" s="103"/>
      <c r="AA9" s="94"/>
      <c r="AB9" s="94"/>
      <c r="AC9" s="99"/>
      <c r="AD9" s="100">
        <v>1</v>
      </c>
      <c r="AE9" s="94">
        <v>5</v>
      </c>
      <c r="AF9" s="94">
        <v>5</v>
      </c>
      <c r="AG9" s="102">
        <v>5</v>
      </c>
      <c r="AH9" s="103">
        <f t="shared" si="6"/>
        <v>80</v>
      </c>
      <c r="AI9" s="103">
        <f t="shared" ref="AI9:AI48" si="9">IF(M9&gt;0,O9+S9+W9+AA9+AE9,"")</f>
        <v>346</v>
      </c>
      <c r="AJ9" s="103">
        <f t="shared" ref="AJ9:AJ48" si="10">IF(M9&gt;0,P9+T9+X9+AB9+AF9,"")</f>
        <v>303</v>
      </c>
      <c r="AK9" s="103">
        <f t="shared" si="7"/>
        <v>283</v>
      </c>
      <c r="AL9" s="211">
        <f t="shared" si="8"/>
        <v>4.1617647058823533</v>
      </c>
      <c r="AN9" s="104"/>
      <c r="AO9" s="105"/>
      <c r="AP9" s="105"/>
      <c r="AR9" s="107"/>
      <c r="AS9" s="108"/>
      <c r="AT9" s="108"/>
      <c r="AU9" s="108"/>
      <c r="AV9" s="108"/>
      <c r="AW9" s="106"/>
      <c r="AX9" s="109"/>
    </row>
    <row r="10" spans="1:52" s="110" customFormat="1" ht="14.1" customHeight="1">
      <c r="A10" s="117"/>
      <c r="B10" s="118"/>
      <c r="C10" s="119"/>
      <c r="D10" s="94">
        <f t="shared" si="5"/>
        <v>6</v>
      </c>
      <c r="E10" s="94"/>
      <c r="F10" s="94"/>
      <c r="G10" s="94" t="s">
        <v>140</v>
      </c>
      <c r="H10" s="94" t="s">
        <v>82</v>
      </c>
      <c r="I10" s="94"/>
      <c r="J10" s="99"/>
      <c r="K10" s="100"/>
      <c r="L10" s="101">
        <v>5</v>
      </c>
      <c r="M10" s="99">
        <v>41</v>
      </c>
      <c r="N10" s="100">
        <v>47</v>
      </c>
      <c r="O10" s="94">
        <v>127</v>
      </c>
      <c r="P10" s="94">
        <v>110</v>
      </c>
      <c r="Q10" s="102">
        <v>103</v>
      </c>
      <c r="R10" s="103"/>
      <c r="S10" s="94"/>
      <c r="T10" s="94"/>
      <c r="U10" s="99"/>
      <c r="V10" s="100">
        <v>35</v>
      </c>
      <c r="W10" s="94">
        <v>154</v>
      </c>
      <c r="X10" s="94">
        <v>109</v>
      </c>
      <c r="Y10" s="102">
        <v>102</v>
      </c>
      <c r="Z10" s="103"/>
      <c r="AA10" s="94"/>
      <c r="AB10" s="94"/>
      <c r="AC10" s="99"/>
      <c r="AD10" s="100">
        <v>4</v>
      </c>
      <c r="AE10" s="94">
        <v>8</v>
      </c>
      <c r="AF10" s="94">
        <v>0</v>
      </c>
      <c r="AG10" s="102">
        <v>0</v>
      </c>
      <c r="AH10" s="103">
        <f t="shared" si="6"/>
        <v>86</v>
      </c>
      <c r="AI10" s="103">
        <f t="shared" si="9"/>
        <v>289</v>
      </c>
      <c r="AJ10" s="103">
        <f t="shared" si="10"/>
        <v>219</v>
      </c>
      <c r="AK10" s="103">
        <f t="shared" si="7"/>
        <v>205</v>
      </c>
      <c r="AL10" s="211">
        <f t="shared" si="8"/>
        <v>5</v>
      </c>
      <c r="AN10" s="104"/>
      <c r="AO10" s="105"/>
      <c r="AP10" s="105"/>
      <c r="AR10" s="107"/>
      <c r="AS10" s="108"/>
      <c r="AT10" s="108"/>
      <c r="AU10" s="108"/>
      <c r="AV10" s="108"/>
      <c r="AW10" s="106"/>
      <c r="AX10" s="109"/>
    </row>
    <row r="11" spans="1:52" s="110" customFormat="1" ht="14.1" customHeight="1">
      <c r="A11" s="138"/>
      <c r="B11" s="138"/>
      <c r="C11" s="139"/>
      <c r="D11" s="94">
        <f t="shared" si="5"/>
        <v>7</v>
      </c>
      <c r="E11" s="94"/>
      <c r="F11" s="94"/>
      <c r="G11" s="94" t="s">
        <v>104</v>
      </c>
      <c r="H11" s="94" t="s">
        <v>79</v>
      </c>
      <c r="I11" s="94"/>
      <c r="J11" s="99"/>
      <c r="K11" s="100"/>
      <c r="L11" s="101">
        <v>58</v>
      </c>
      <c r="M11" s="99">
        <v>716</v>
      </c>
      <c r="N11" s="100">
        <v>512</v>
      </c>
      <c r="O11" s="94">
        <v>2086</v>
      </c>
      <c r="P11" s="94">
        <v>1739</v>
      </c>
      <c r="Q11" s="102">
        <v>1664</v>
      </c>
      <c r="R11" s="103">
        <v>36</v>
      </c>
      <c r="S11" s="94">
        <v>70</v>
      </c>
      <c r="T11" s="94">
        <v>52</v>
      </c>
      <c r="U11" s="99">
        <v>52</v>
      </c>
      <c r="V11" s="100">
        <v>297</v>
      </c>
      <c r="W11" s="94">
        <v>1299</v>
      </c>
      <c r="X11" s="154">
        <v>1070</v>
      </c>
      <c r="Y11" s="166">
        <v>1038</v>
      </c>
      <c r="Z11" s="103">
        <v>95</v>
      </c>
      <c r="AA11" s="94">
        <v>406</v>
      </c>
      <c r="AB11" s="94">
        <v>333</v>
      </c>
      <c r="AC11" s="99">
        <v>319</v>
      </c>
      <c r="AD11" s="100">
        <v>77</v>
      </c>
      <c r="AE11" s="94">
        <v>186</v>
      </c>
      <c r="AF11" s="94">
        <v>60</v>
      </c>
      <c r="AG11" s="102">
        <v>58</v>
      </c>
      <c r="AH11" s="103">
        <f t="shared" si="6"/>
        <v>1017</v>
      </c>
      <c r="AI11" s="103">
        <f t="shared" si="9"/>
        <v>4047</v>
      </c>
      <c r="AJ11" s="103">
        <f t="shared" si="10"/>
        <v>3254</v>
      </c>
      <c r="AK11" s="103">
        <f t="shared" si="7"/>
        <v>3131</v>
      </c>
      <c r="AL11" s="211">
        <f t="shared" si="8"/>
        <v>4.3729050279329611</v>
      </c>
      <c r="AN11" s="104"/>
      <c r="AO11" s="105"/>
      <c r="AP11" s="105"/>
      <c r="AQ11" s="152"/>
      <c r="AR11" s="107"/>
      <c r="AS11" s="108"/>
      <c r="AT11" s="108"/>
      <c r="AU11" s="108"/>
      <c r="AV11" s="108"/>
      <c r="AW11" s="106"/>
      <c r="AX11" s="109"/>
    </row>
    <row r="12" spans="1:52" s="110" customFormat="1" ht="14.1" customHeight="1">
      <c r="A12" s="138"/>
      <c r="B12" s="138"/>
      <c r="C12" s="139"/>
      <c r="D12" s="94">
        <f t="shared" si="5"/>
        <v>8</v>
      </c>
      <c r="E12" s="94"/>
      <c r="F12" s="94"/>
      <c r="G12" s="94" t="s">
        <v>105</v>
      </c>
      <c r="H12" s="94" t="s">
        <v>82</v>
      </c>
      <c r="I12" s="94"/>
      <c r="J12" s="99"/>
      <c r="K12" s="100"/>
      <c r="L12" s="101">
        <v>3</v>
      </c>
      <c r="M12" s="99">
        <v>144</v>
      </c>
      <c r="N12" s="100">
        <v>95</v>
      </c>
      <c r="O12" s="94">
        <v>387</v>
      </c>
      <c r="P12" s="94">
        <v>286</v>
      </c>
      <c r="Q12" s="102">
        <v>278</v>
      </c>
      <c r="R12" s="103">
        <v>1</v>
      </c>
      <c r="S12" s="94"/>
      <c r="T12" s="94">
        <v>0</v>
      </c>
      <c r="U12" s="99">
        <v>0</v>
      </c>
      <c r="V12" s="100">
        <v>76</v>
      </c>
      <c r="W12" s="94">
        <v>336</v>
      </c>
      <c r="X12" s="94">
        <v>263</v>
      </c>
      <c r="Y12" s="102">
        <v>258</v>
      </c>
      <c r="Z12" s="103">
        <v>9</v>
      </c>
      <c r="AA12" s="94">
        <v>52</v>
      </c>
      <c r="AB12" s="94">
        <v>39</v>
      </c>
      <c r="AC12" s="99">
        <v>35</v>
      </c>
      <c r="AD12" s="100"/>
      <c r="AE12" s="94"/>
      <c r="AF12" s="94"/>
      <c r="AG12" s="102"/>
      <c r="AH12" s="103">
        <f t="shared" si="6"/>
        <v>181</v>
      </c>
      <c r="AI12" s="103">
        <f t="shared" si="9"/>
        <v>775</v>
      </c>
      <c r="AJ12" s="103">
        <f t="shared" si="10"/>
        <v>588</v>
      </c>
      <c r="AK12" s="103">
        <f t="shared" si="7"/>
        <v>571</v>
      </c>
      <c r="AL12" s="211">
        <f t="shared" si="8"/>
        <v>3.9652777777777777</v>
      </c>
      <c r="AN12" s="104"/>
      <c r="AO12" s="105"/>
      <c r="AP12" s="105"/>
      <c r="AQ12" s="106"/>
      <c r="AR12" s="107"/>
      <c r="AS12" s="108"/>
      <c r="AT12" s="108"/>
      <c r="AU12" s="108"/>
      <c r="AV12" s="108"/>
      <c r="AW12" s="106"/>
      <c r="AX12" s="109"/>
    </row>
    <row r="13" spans="1:52" s="110" customFormat="1" ht="14.1" customHeight="1">
      <c r="A13" s="138"/>
      <c r="B13" s="138"/>
      <c r="C13" s="139"/>
      <c r="D13" s="94">
        <f t="shared" si="5"/>
        <v>9</v>
      </c>
      <c r="E13" s="94"/>
      <c r="F13" s="94"/>
      <c r="G13" s="94" t="s">
        <v>124</v>
      </c>
      <c r="H13" s="94" t="s">
        <v>80</v>
      </c>
      <c r="I13" s="94"/>
      <c r="J13" s="99"/>
      <c r="K13" s="100"/>
      <c r="L13" s="101">
        <v>2</v>
      </c>
      <c r="M13" s="99">
        <v>13</v>
      </c>
      <c r="N13" s="100">
        <v>11</v>
      </c>
      <c r="O13" s="94">
        <v>48</v>
      </c>
      <c r="P13" s="94">
        <v>42</v>
      </c>
      <c r="Q13" s="102">
        <v>32</v>
      </c>
      <c r="R13" s="103"/>
      <c r="S13" s="94"/>
      <c r="T13" s="94"/>
      <c r="U13" s="99"/>
      <c r="V13" s="100">
        <v>7</v>
      </c>
      <c r="W13" s="94">
        <v>32</v>
      </c>
      <c r="X13" s="94">
        <v>27</v>
      </c>
      <c r="Y13" s="102">
        <v>19</v>
      </c>
      <c r="Z13" s="103">
        <v>4</v>
      </c>
      <c r="AA13" s="94">
        <v>21</v>
      </c>
      <c r="AB13" s="94">
        <v>21</v>
      </c>
      <c r="AC13" s="99">
        <v>21</v>
      </c>
      <c r="AD13" s="100"/>
      <c r="AE13" s="94"/>
      <c r="AF13" s="94"/>
      <c r="AG13" s="102"/>
      <c r="AH13" s="103">
        <f t="shared" si="6"/>
        <v>22</v>
      </c>
      <c r="AI13" s="103">
        <f t="shared" si="9"/>
        <v>101</v>
      </c>
      <c r="AJ13" s="103">
        <f t="shared" si="10"/>
        <v>90</v>
      </c>
      <c r="AK13" s="103">
        <f t="shared" si="7"/>
        <v>72</v>
      </c>
      <c r="AL13" s="211">
        <f t="shared" si="8"/>
        <v>5.5384615384615383</v>
      </c>
      <c r="AN13" s="104"/>
      <c r="AO13" s="105"/>
      <c r="AP13" s="105"/>
      <c r="AR13" s="107"/>
      <c r="AS13" s="108"/>
      <c r="AT13" s="108"/>
      <c r="AU13" s="108"/>
      <c r="AV13" s="108"/>
      <c r="AW13" s="106"/>
      <c r="AX13" s="109"/>
    </row>
    <row r="14" spans="1:52" s="110" customFormat="1" ht="14.1" customHeight="1">
      <c r="A14" s="138"/>
      <c r="B14" s="138"/>
      <c r="C14" s="139"/>
      <c r="D14" s="94">
        <f t="shared" si="5"/>
        <v>10</v>
      </c>
      <c r="E14" s="94"/>
      <c r="F14" s="94"/>
      <c r="G14" s="94" t="s">
        <v>106</v>
      </c>
      <c r="H14" s="94" t="s">
        <v>77</v>
      </c>
      <c r="I14" s="94"/>
      <c r="J14" s="99"/>
      <c r="K14" s="100"/>
      <c r="L14" s="101">
        <v>2</v>
      </c>
      <c r="M14" s="99">
        <v>61</v>
      </c>
      <c r="N14" s="100">
        <v>65</v>
      </c>
      <c r="O14" s="94">
        <v>276</v>
      </c>
      <c r="P14" s="94">
        <v>237</v>
      </c>
      <c r="Q14" s="102">
        <v>223</v>
      </c>
      <c r="R14" s="103"/>
      <c r="S14" s="94"/>
      <c r="T14" s="94"/>
      <c r="U14" s="99"/>
      <c r="V14" s="100">
        <v>28</v>
      </c>
      <c r="W14" s="94">
        <v>134</v>
      </c>
      <c r="X14" s="94">
        <v>105</v>
      </c>
      <c r="Y14" s="102">
        <v>94</v>
      </c>
      <c r="Z14" s="103"/>
      <c r="AA14" s="94"/>
      <c r="AB14" s="94"/>
      <c r="AC14" s="99"/>
      <c r="AD14" s="100"/>
      <c r="AE14" s="94"/>
      <c r="AF14" s="94"/>
      <c r="AG14" s="102"/>
      <c r="AH14" s="103">
        <f t="shared" si="6"/>
        <v>93</v>
      </c>
      <c r="AI14" s="103">
        <f t="shared" si="9"/>
        <v>410</v>
      </c>
      <c r="AJ14" s="103">
        <f t="shared" si="10"/>
        <v>342</v>
      </c>
      <c r="AK14" s="103">
        <f t="shared" si="7"/>
        <v>317</v>
      </c>
      <c r="AL14" s="211">
        <f t="shared" si="8"/>
        <v>5.1967213114754101</v>
      </c>
      <c r="AN14" s="70"/>
      <c r="AO14" s="105"/>
      <c r="AP14" s="105"/>
      <c r="AQ14" s="150"/>
      <c r="AR14" s="107"/>
      <c r="AS14" s="108"/>
      <c r="AT14" s="108"/>
      <c r="AU14" s="108"/>
      <c r="AV14" s="108"/>
      <c r="AW14" s="106"/>
      <c r="AX14" s="109"/>
    </row>
    <row r="15" spans="1:52" s="110" customFormat="1" ht="14.1" customHeight="1">
      <c r="A15" s="138"/>
      <c r="B15" s="138"/>
      <c r="C15" s="139"/>
      <c r="D15" s="94">
        <f t="shared" si="5"/>
        <v>11</v>
      </c>
      <c r="E15" s="94"/>
      <c r="F15" s="94"/>
      <c r="G15" s="94" t="s">
        <v>141</v>
      </c>
      <c r="H15" s="94" t="s">
        <v>149</v>
      </c>
      <c r="I15" s="94"/>
      <c r="J15" s="99"/>
      <c r="K15" s="100"/>
      <c r="L15" s="101">
        <v>1</v>
      </c>
      <c r="M15" s="99">
        <v>6</v>
      </c>
      <c r="N15" s="100">
        <v>11</v>
      </c>
      <c r="O15" s="94">
        <v>18</v>
      </c>
      <c r="P15" s="94">
        <v>11</v>
      </c>
      <c r="Q15" s="102">
        <v>5</v>
      </c>
      <c r="R15" s="103"/>
      <c r="S15" s="94"/>
      <c r="T15" s="94"/>
      <c r="U15" s="99"/>
      <c r="V15" s="100"/>
      <c r="W15" s="94"/>
      <c r="X15" s="94"/>
      <c r="Y15" s="102"/>
      <c r="Z15" s="103"/>
      <c r="AA15" s="94"/>
      <c r="AB15" s="94"/>
      <c r="AC15" s="99"/>
      <c r="AD15" s="100"/>
      <c r="AE15" s="94"/>
      <c r="AF15" s="94"/>
      <c r="AG15" s="102"/>
      <c r="AH15" s="103">
        <f t="shared" si="6"/>
        <v>11</v>
      </c>
      <c r="AI15" s="103">
        <f t="shared" si="9"/>
        <v>18</v>
      </c>
      <c r="AJ15" s="103">
        <f t="shared" si="10"/>
        <v>11</v>
      </c>
      <c r="AK15" s="103">
        <f t="shared" si="7"/>
        <v>5</v>
      </c>
      <c r="AL15" s="211">
        <f t="shared" si="8"/>
        <v>0.83333333333333337</v>
      </c>
      <c r="AN15" s="70"/>
      <c r="AO15" s="105"/>
      <c r="AP15" s="105"/>
      <c r="AQ15" s="150"/>
      <c r="AR15" s="107"/>
      <c r="AS15" s="108"/>
      <c r="AT15" s="108"/>
      <c r="AU15" s="108"/>
      <c r="AV15" s="108"/>
      <c r="AW15" s="106"/>
      <c r="AX15" s="109"/>
    </row>
    <row r="16" spans="1:52" s="110" customFormat="1" ht="14.1" customHeight="1">
      <c r="A16" s="117"/>
      <c r="B16" s="118"/>
      <c r="C16" s="119"/>
      <c r="D16" s="94">
        <f t="shared" si="5"/>
        <v>12</v>
      </c>
      <c r="E16" s="94" t="s">
        <v>5</v>
      </c>
      <c r="F16" s="94"/>
      <c r="G16" s="94" t="s">
        <v>107</v>
      </c>
      <c r="H16" s="94" t="s">
        <v>81</v>
      </c>
      <c r="I16" s="94"/>
      <c r="J16" s="99"/>
      <c r="K16" s="100"/>
      <c r="L16" s="101">
        <v>2</v>
      </c>
      <c r="M16" s="99">
        <v>21</v>
      </c>
      <c r="N16" s="100">
        <v>17</v>
      </c>
      <c r="O16" s="94">
        <v>68</v>
      </c>
      <c r="P16" s="94">
        <v>53</v>
      </c>
      <c r="Q16" s="102">
        <v>53</v>
      </c>
      <c r="R16" s="103">
        <v>2</v>
      </c>
      <c r="S16" s="94">
        <v>11</v>
      </c>
      <c r="T16" s="94">
        <v>11</v>
      </c>
      <c r="U16" s="99">
        <v>5</v>
      </c>
      <c r="V16" s="100"/>
      <c r="W16" s="94"/>
      <c r="X16" s="94"/>
      <c r="Y16" s="102"/>
      <c r="Z16" s="103"/>
      <c r="AA16" s="94"/>
      <c r="AB16" s="94"/>
      <c r="AC16" s="99"/>
      <c r="AD16" s="100"/>
      <c r="AE16" s="94"/>
      <c r="AF16" s="94"/>
      <c r="AG16" s="102"/>
      <c r="AH16" s="103">
        <f t="shared" si="6"/>
        <v>19</v>
      </c>
      <c r="AI16" s="103">
        <f t="shared" si="9"/>
        <v>79</v>
      </c>
      <c r="AJ16" s="103">
        <f t="shared" si="10"/>
        <v>64</v>
      </c>
      <c r="AK16" s="103">
        <f t="shared" si="7"/>
        <v>58</v>
      </c>
      <c r="AL16" s="211">
        <f t="shared" si="8"/>
        <v>2.7619047619047619</v>
      </c>
      <c r="AN16" s="104"/>
      <c r="AO16" s="105"/>
      <c r="AP16" s="105"/>
      <c r="AQ16" s="152"/>
      <c r="AR16" s="107"/>
      <c r="AS16" s="108"/>
      <c r="AT16" s="108"/>
      <c r="AU16" s="108"/>
      <c r="AV16" s="108"/>
      <c r="AW16" s="106"/>
      <c r="AX16" s="109"/>
    </row>
    <row r="17" spans="1:53" s="110" customFormat="1" ht="14.1" customHeight="1">
      <c r="A17" s="117"/>
      <c r="B17" s="118"/>
      <c r="C17" s="119"/>
      <c r="D17" s="94">
        <f t="shared" si="5"/>
        <v>13</v>
      </c>
      <c r="E17" s="94"/>
      <c r="F17" s="94"/>
      <c r="G17" s="94" t="s">
        <v>108</v>
      </c>
      <c r="H17" s="94" t="s">
        <v>83</v>
      </c>
      <c r="I17" s="94"/>
      <c r="J17" s="99"/>
      <c r="K17" s="100"/>
      <c r="L17" s="101">
        <v>1</v>
      </c>
      <c r="M17" s="99">
        <v>8</v>
      </c>
      <c r="N17" s="100">
        <v>6</v>
      </c>
      <c r="O17" s="94">
        <v>29</v>
      </c>
      <c r="P17" s="94">
        <v>29</v>
      </c>
      <c r="Q17" s="102">
        <v>29</v>
      </c>
      <c r="R17" s="103"/>
      <c r="S17" s="94"/>
      <c r="T17" s="94"/>
      <c r="U17" s="99"/>
      <c r="V17" s="100"/>
      <c r="W17" s="94"/>
      <c r="X17" s="94"/>
      <c r="Y17" s="102"/>
      <c r="Z17" s="103">
        <v>2</v>
      </c>
      <c r="AA17" s="94">
        <v>12</v>
      </c>
      <c r="AB17" s="94">
        <v>12</v>
      </c>
      <c r="AC17" s="99">
        <v>12</v>
      </c>
      <c r="AD17" s="100"/>
      <c r="AE17" s="94"/>
      <c r="AF17" s="94"/>
      <c r="AG17" s="102"/>
      <c r="AH17" s="103">
        <f t="shared" si="6"/>
        <v>8</v>
      </c>
      <c r="AI17" s="103">
        <f t="shared" si="9"/>
        <v>41</v>
      </c>
      <c r="AJ17" s="103">
        <f t="shared" si="10"/>
        <v>41</v>
      </c>
      <c r="AK17" s="103">
        <f t="shared" si="7"/>
        <v>41</v>
      </c>
      <c r="AL17" s="211">
        <f t="shared" si="8"/>
        <v>5.125</v>
      </c>
      <c r="AN17" s="104"/>
      <c r="AO17" s="105"/>
      <c r="AP17" s="105"/>
      <c r="AR17" s="107"/>
      <c r="AS17" s="108"/>
      <c r="AT17" s="108"/>
      <c r="AU17" s="108"/>
      <c r="AV17" s="108"/>
      <c r="AW17" s="106"/>
      <c r="AX17" s="109"/>
    </row>
    <row r="18" spans="1:53" s="110" customFormat="1" ht="12" customHeight="1">
      <c r="A18" s="117"/>
      <c r="B18" s="118"/>
      <c r="C18" s="119"/>
      <c r="D18" s="94">
        <f t="shared" si="5"/>
        <v>14</v>
      </c>
      <c r="E18" s="94"/>
      <c r="F18" s="94"/>
      <c r="G18" s="94" t="s">
        <v>130</v>
      </c>
      <c r="H18" s="94" t="s">
        <v>135</v>
      </c>
      <c r="I18" s="94"/>
      <c r="J18" s="99"/>
      <c r="K18" s="100"/>
      <c r="L18" s="101">
        <v>1</v>
      </c>
      <c r="M18" s="99">
        <v>9</v>
      </c>
      <c r="N18" s="100">
        <v>8</v>
      </c>
      <c r="O18" s="94">
        <v>35</v>
      </c>
      <c r="P18" s="94">
        <v>35</v>
      </c>
      <c r="Q18" s="102">
        <v>35</v>
      </c>
      <c r="R18" s="103"/>
      <c r="S18" s="94"/>
      <c r="T18" s="94"/>
      <c r="U18" s="99"/>
      <c r="V18" s="100">
        <v>8</v>
      </c>
      <c r="W18" s="94">
        <v>36</v>
      </c>
      <c r="X18" s="94">
        <v>30</v>
      </c>
      <c r="Y18" s="102">
        <v>28</v>
      </c>
      <c r="Z18" s="103">
        <v>1</v>
      </c>
      <c r="AA18" s="94">
        <v>4</v>
      </c>
      <c r="AB18" s="94">
        <v>4</v>
      </c>
      <c r="AC18" s="99">
        <v>4</v>
      </c>
      <c r="AD18" s="100"/>
      <c r="AE18" s="94"/>
      <c r="AF18" s="94"/>
      <c r="AG18" s="102"/>
      <c r="AH18" s="103">
        <f t="shared" si="6"/>
        <v>17</v>
      </c>
      <c r="AI18" s="103">
        <f t="shared" si="9"/>
        <v>75</v>
      </c>
      <c r="AJ18" s="103">
        <f t="shared" si="10"/>
        <v>69</v>
      </c>
      <c r="AK18" s="103">
        <v>64</v>
      </c>
      <c r="AL18" s="211">
        <f t="shared" si="8"/>
        <v>7.1111111111111107</v>
      </c>
      <c r="AN18" s="104"/>
      <c r="AO18" s="105"/>
      <c r="AP18" s="105"/>
      <c r="AR18" s="107"/>
      <c r="AS18" s="108"/>
      <c r="AT18" s="108"/>
      <c r="AU18" s="108"/>
      <c r="AV18" s="108"/>
      <c r="AW18" s="106"/>
      <c r="AX18" s="109"/>
    </row>
    <row r="19" spans="1:53" s="110" customFormat="1" ht="14.1" customHeight="1">
      <c r="A19" s="96"/>
      <c r="B19" s="97"/>
      <c r="C19" s="98"/>
      <c r="D19" s="94">
        <f t="shared" si="5"/>
        <v>15</v>
      </c>
      <c r="E19" s="94"/>
      <c r="F19" s="94"/>
      <c r="G19" s="94" t="s">
        <v>109</v>
      </c>
      <c r="H19" s="94" t="s">
        <v>97</v>
      </c>
      <c r="I19" s="94"/>
      <c r="J19" s="99"/>
      <c r="K19" s="100"/>
      <c r="L19" s="101">
        <v>4</v>
      </c>
      <c r="M19" s="99">
        <v>72</v>
      </c>
      <c r="N19" s="100">
        <v>96</v>
      </c>
      <c r="O19" s="94">
        <v>387</v>
      </c>
      <c r="P19" s="94">
        <v>364</v>
      </c>
      <c r="Q19" s="102">
        <v>349</v>
      </c>
      <c r="R19" s="103"/>
      <c r="S19" s="94"/>
      <c r="T19" s="94"/>
      <c r="U19" s="99"/>
      <c r="V19" s="100">
        <v>20</v>
      </c>
      <c r="W19" s="94">
        <v>96</v>
      </c>
      <c r="X19" s="94">
        <v>92</v>
      </c>
      <c r="Y19" s="102">
        <v>81</v>
      </c>
      <c r="Z19" s="103"/>
      <c r="AA19" s="94"/>
      <c r="AB19" s="94"/>
      <c r="AC19" s="99"/>
      <c r="AD19" s="100"/>
      <c r="AE19" s="94"/>
      <c r="AF19" s="94"/>
      <c r="AG19" s="102"/>
      <c r="AH19" s="103">
        <f t="shared" si="6"/>
        <v>116</v>
      </c>
      <c r="AI19" s="103">
        <f t="shared" si="9"/>
        <v>483</v>
      </c>
      <c r="AJ19" s="103">
        <f t="shared" si="10"/>
        <v>456</v>
      </c>
      <c r="AK19" s="103">
        <f t="shared" si="7"/>
        <v>430</v>
      </c>
      <c r="AL19" s="211">
        <f t="shared" si="8"/>
        <v>5.9722222222222223</v>
      </c>
      <c r="AN19" s="104"/>
      <c r="AO19" s="105"/>
      <c r="AP19" s="105"/>
      <c r="AQ19" s="106"/>
      <c r="AR19" s="107"/>
      <c r="AS19" s="108"/>
      <c r="AT19" s="108"/>
      <c r="AU19" s="108"/>
      <c r="AV19" s="108"/>
      <c r="AW19" s="106"/>
      <c r="AX19" s="109"/>
    </row>
    <row r="20" spans="1:53" s="116" customFormat="1" ht="14.1" customHeight="1">
      <c r="A20" s="120"/>
      <c r="B20" s="121"/>
      <c r="C20" s="122"/>
      <c r="D20" s="94">
        <f t="shared" si="5"/>
        <v>16</v>
      </c>
      <c r="E20" s="94"/>
      <c r="F20" s="94"/>
      <c r="G20" s="94" t="s">
        <v>153</v>
      </c>
      <c r="H20" s="153"/>
      <c r="I20" s="94"/>
      <c r="J20" s="99"/>
      <c r="K20" s="100"/>
      <c r="L20" s="101">
        <v>4</v>
      </c>
      <c r="M20" s="99">
        <v>51</v>
      </c>
      <c r="N20" s="100">
        <v>58</v>
      </c>
      <c r="O20" s="94">
        <v>233</v>
      </c>
      <c r="P20" s="94">
        <v>205</v>
      </c>
      <c r="Q20" s="102">
        <v>204</v>
      </c>
      <c r="R20" s="103">
        <v>4</v>
      </c>
      <c r="S20" s="94">
        <v>22</v>
      </c>
      <c r="T20" s="94">
        <v>22</v>
      </c>
      <c r="U20" s="99">
        <v>11</v>
      </c>
      <c r="V20" s="100"/>
      <c r="W20" s="94"/>
      <c r="X20" s="94"/>
      <c r="Y20" s="102"/>
      <c r="Z20" s="103">
        <v>5</v>
      </c>
      <c r="AA20" s="94">
        <v>9</v>
      </c>
      <c r="AB20" s="94">
        <v>0</v>
      </c>
      <c r="AC20" s="99">
        <v>0</v>
      </c>
      <c r="AD20" s="100"/>
      <c r="AE20" s="94"/>
      <c r="AF20" s="94"/>
      <c r="AG20" s="102"/>
      <c r="AH20" s="103">
        <f t="shared" si="6"/>
        <v>67</v>
      </c>
      <c r="AI20" s="103">
        <f t="shared" si="9"/>
        <v>264</v>
      </c>
      <c r="AJ20" s="103">
        <f t="shared" si="10"/>
        <v>227</v>
      </c>
      <c r="AK20" s="103">
        <f t="shared" si="7"/>
        <v>215</v>
      </c>
      <c r="AL20" s="211">
        <f t="shared" si="8"/>
        <v>4.215686274509804</v>
      </c>
      <c r="AN20" s="114"/>
      <c r="AO20" s="105"/>
      <c r="AP20" s="105"/>
      <c r="AQ20" s="115"/>
      <c r="AR20" s="107"/>
      <c r="AS20" s="108"/>
      <c r="AT20" s="108"/>
      <c r="AU20" s="108"/>
      <c r="AV20" s="108"/>
      <c r="AW20" s="115"/>
      <c r="AX20" s="109"/>
    </row>
    <row r="21" spans="1:53" s="116" customFormat="1" ht="14.1" customHeight="1">
      <c r="A21" s="123"/>
      <c r="B21" s="124"/>
      <c r="C21" s="125"/>
      <c r="D21" s="94">
        <f t="shared" si="5"/>
        <v>17</v>
      </c>
      <c r="E21" s="94"/>
      <c r="F21" s="94"/>
      <c r="G21" s="94" t="s">
        <v>110</v>
      </c>
      <c r="H21" s="94" t="s">
        <v>85</v>
      </c>
      <c r="I21" s="94"/>
      <c r="J21" s="99"/>
      <c r="K21" s="100"/>
      <c r="L21" s="101">
        <v>8</v>
      </c>
      <c r="M21" s="99">
        <v>241</v>
      </c>
      <c r="N21" s="100">
        <v>405</v>
      </c>
      <c r="O21" s="94">
        <v>1700</v>
      </c>
      <c r="P21" s="94">
        <v>1673</v>
      </c>
      <c r="Q21" s="102">
        <v>1642</v>
      </c>
      <c r="R21" s="103">
        <v>0</v>
      </c>
      <c r="S21" s="94">
        <v>0</v>
      </c>
      <c r="T21" s="94">
        <v>0</v>
      </c>
      <c r="U21" s="99">
        <v>0</v>
      </c>
      <c r="V21" s="100">
        <v>2</v>
      </c>
      <c r="W21" s="94">
        <v>8</v>
      </c>
      <c r="X21" s="94">
        <v>8</v>
      </c>
      <c r="Y21" s="102">
        <v>8</v>
      </c>
      <c r="Z21" s="103">
        <v>2</v>
      </c>
      <c r="AA21" s="94">
        <v>10</v>
      </c>
      <c r="AB21" s="94">
        <v>10</v>
      </c>
      <c r="AC21" s="99">
        <v>10</v>
      </c>
      <c r="AD21" s="100">
        <v>0</v>
      </c>
      <c r="AE21" s="94">
        <v>0</v>
      </c>
      <c r="AF21" s="94">
        <v>0</v>
      </c>
      <c r="AG21" s="102">
        <v>0</v>
      </c>
      <c r="AH21" s="103">
        <f t="shared" si="6"/>
        <v>409</v>
      </c>
      <c r="AI21" s="103">
        <f t="shared" si="9"/>
        <v>1718</v>
      </c>
      <c r="AJ21" s="103">
        <f t="shared" si="10"/>
        <v>1691</v>
      </c>
      <c r="AK21" s="103">
        <f t="shared" si="7"/>
        <v>1660</v>
      </c>
      <c r="AL21" s="211">
        <f t="shared" si="8"/>
        <v>6.8879668049792535</v>
      </c>
      <c r="AN21" s="114"/>
      <c r="AO21" s="105"/>
      <c r="AP21" s="105"/>
      <c r="AQ21" s="115"/>
      <c r="AR21" s="107"/>
      <c r="AS21" s="108"/>
      <c r="AT21" s="108"/>
      <c r="AU21" s="108"/>
      <c r="AV21" s="108"/>
      <c r="AW21" s="115"/>
      <c r="AX21" s="109"/>
    </row>
    <row r="22" spans="1:53" s="116" customFormat="1" ht="14.1" customHeight="1">
      <c r="A22" s="111"/>
      <c r="B22" s="112"/>
      <c r="C22" s="113"/>
      <c r="D22" s="94">
        <f t="shared" si="5"/>
        <v>18</v>
      </c>
      <c r="E22" s="94"/>
      <c r="F22" s="94"/>
      <c r="G22" s="94" t="s">
        <v>111</v>
      </c>
      <c r="H22" s="94" t="s">
        <v>86</v>
      </c>
      <c r="I22" s="94"/>
      <c r="J22" s="99"/>
      <c r="K22" s="100"/>
      <c r="L22" s="101">
        <v>3</v>
      </c>
      <c r="M22" s="99">
        <v>33</v>
      </c>
      <c r="N22" s="100">
        <v>23</v>
      </c>
      <c r="O22" s="94">
        <v>100</v>
      </c>
      <c r="P22" s="94">
        <v>76</v>
      </c>
      <c r="Q22" s="102">
        <v>47</v>
      </c>
      <c r="R22" s="103"/>
      <c r="S22" s="94"/>
      <c r="T22" s="94"/>
      <c r="U22" s="99"/>
      <c r="V22" s="100">
        <v>17</v>
      </c>
      <c r="W22" s="94">
        <v>87</v>
      </c>
      <c r="X22" s="94">
        <v>87</v>
      </c>
      <c r="Y22" s="102">
        <v>80</v>
      </c>
      <c r="Z22" s="103">
        <v>4</v>
      </c>
      <c r="AA22" s="94">
        <v>27</v>
      </c>
      <c r="AB22" s="94">
        <v>20</v>
      </c>
      <c r="AC22" s="99">
        <v>15</v>
      </c>
      <c r="AD22" s="100"/>
      <c r="AE22" s="94"/>
      <c r="AF22" s="94"/>
      <c r="AG22" s="102"/>
      <c r="AH22" s="103">
        <f t="shared" si="6"/>
        <v>44</v>
      </c>
      <c r="AI22" s="103">
        <f t="shared" si="9"/>
        <v>214</v>
      </c>
      <c r="AJ22" s="103">
        <f t="shared" si="10"/>
        <v>183</v>
      </c>
      <c r="AK22" s="103">
        <f t="shared" si="7"/>
        <v>142</v>
      </c>
      <c r="AL22" s="211">
        <f t="shared" si="8"/>
        <v>4.3030303030303028</v>
      </c>
      <c r="AN22" s="114"/>
      <c r="AO22" s="105"/>
      <c r="AP22" s="105"/>
      <c r="AQ22" s="115"/>
      <c r="AR22" s="107"/>
      <c r="AS22" s="108"/>
      <c r="AT22" s="108"/>
      <c r="AU22" s="108"/>
      <c r="AV22" s="108"/>
      <c r="AW22" s="115"/>
      <c r="AX22" s="109"/>
    </row>
    <row r="23" spans="1:53" s="116" customFormat="1" ht="14.1" customHeight="1">
      <c r="A23" s="111"/>
      <c r="B23" s="132"/>
      <c r="C23" s="133"/>
      <c r="D23" s="94">
        <f t="shared" si="5"/>
        <v>19</v>
      </c>
      <c r="E23" s="94"/>
      <c r="F23" s="94"/>
      <c r="G23" s="94" t="s">
        <v>142</v>
      </c>
      <c r="H23" s="94" t="s">
        <v>87</v>
      </c>
      <c r="I23" s="94"/>
      <c r="J23" s="99"/>
      <c r="K23" s="100"/>
      <c r="L23" s="101">
        <v>6</v>
      </c>
      <c r="M23" s="99">
        <v>92</v>
      </c>
      <c r="N23" s="100">
        <v>149</v>
      </c>
      <c r="O23" s="94">
        <v>663</v>
      </c>
      <c r="P23" s="94">
        <v>545</v>
      </c>
      <c r="Q23" s="102">
        <v>509</v>
      </c>
      <c r="R23" s="103">
        <v>4</v>
      </c>
      <c r="S23" s="94">
        <v>15</v>
      </c>
      <c r="T23" s="94">
        <v>10</v>
      </c>
      <c r="U23" s="99">
        <v>10</v>
      </c>
      <c r="V23" s="100">
        <v>15</v>
      </c>
      <c r="W23" s="94">
        <v>71</v>
      </c>
      <c r="X23" s="94">
        <v>59</v>
      </c>
      <c r="Y23" s="102">
        <v>55</v>
      </c>
      <c r="Z23" s="103">
        <v>0</v>
      </c>
      <c r="AA23" s="94">
        <v>0</v>
      </c>
      <c r="AB23" s="94">
        <v>0</v>
      </c>
      <c r="AC23" s="99">
        <v>0</v>
      </c>
      <c r="AD23" s="100">
        <v>4</v>
      </c>
      <c r="AE23" s="94">
        <v>21</v>
      </c>
      <c r="AF23" s="94">
        <v>21</v>
      </c>
      <c r="AG23" s="102">
        <v>21</v>
      </c>
      <c r="AH23" s="103">
        <f t="shared" si="6"/>
        <v>172</v>
      </c>
      <c r="AI23" s="103">
        <f t="shared" si="9"/>
        <v>770</v>
      </c>
      <c r="AJ23" s="103">
        <f t="shared" si="10"/>
        <v>635</v>
      </c>
      <c r="AK23" s="103">
        <f t="shared" si="7"/>
        <v>595</v>
      </c>
      <c r="AL23" s="211">
        <f t="shared" si="8"/>
        <v>6.4673913043478262</v>
      </c>
      <c r="AN23" s="114"/>
      <c r="AO23" s="105"/>
      <c r="AP23" s="105"/>
      <c r="AQ23" s="115"/>
      <c r="AR23" s="107"/>
      <c r="AS23" s="108"/>
      <c r="AT23" s="108"/>
      <c r="AU23" s="108"/>
      <c r="AV23" s="108"/>
      <c r="AW23" s="115"/>
      <c r="AX23" s="109"/>
    </row>
    <row r="24" spans="1:53" s="116" customFormat="1" ht="14.1" customHeight="1">
      <c r="A24" s="123"/>
      <c r="B24" s="124"/>
      <c r="C24" s="125"/>
      <c r="D24" s="94">
        <f t="shared" si="5"/>
        <v>20</v>
      </c>
      <c r="E24" s="94"/>
      <c r="F24" s="94"/>
      <c r="G24" s="94" t="s">
        <v>154</v>
      </c>
      <c r="H24" s="94" t="s">
        <v>132</v>
      </c>
      <c r="I24" s="94"/>
      <c r="J24" s="99"/>
      <c r="K24" s="100"/>
      <c r="L24" s="101">
        <v>8</v>
      </c>
      <c r="M24" s="99">
        <v>155</v>
      </c>
      <c r="N24" s="100">
        <v>271</v>
      </c>
      <c r="O24" s="94">
        <v>605</v>
      </c>
      <c r="P24" s="94">
        <v>500</v>
      </c>
      <c r="Q24" s="102">
        <v>467</v>
      </c>
      <c r="R24" s="103">
        <v>6</v>
      </c>
      <c r="S24" s="94">
        <v>27</v>
      </c>
      <c r="T24" s="94">
        <v>26</v>
      </c>
      <c r="U24" s="99">
        <v>20</v>
      </c>
      <c r="V24" s="100">
        <v>8</v>
      </c>
      <c r="W24" s="94">
        <v>31</v>
      </c>
      <c r="X24" s="94">
        <v>28</v>
      </c>
      <c r="Y24" s="102">
        <v>28</v>
      </c>
      <c r="Z24" s="103">
        <v>1</v>
      </c>
      <c r="AA24" s="94">
        <v>7</v>
      </c>
      <c r="AB24" s="94">
        <v>7</v>
      </c>
      <c r="AC24" s="99">
        <v>7</v>
      </c>
      <c r="AD24" s="100">
        <v>7</v>
      </c>
      <c r="AE24" s="94">
        <v>32</v>
      </c>
      <c r="AF24" s="94">
        <v>32</v>
      </c>
      <c r="AG24" s="102">
        <v>32</v>
      </c>
      <c r="AH24" s="103">
        <f t="shared" si="6"/>
        <v>293</v>
      </c>
      <c r="AI24" s="103">
        <f t="shared" si="9"/>
        <v>702</v>
      </c>
      <c r="AJ24" s="103">
        <f t="shared" si="10"/>
        <v>593</v>
      </c>
      <c r="AK24" s="103">
        <f t="shared" si="7"/>
        <v>554</v>
      </c>
      <c r="AL24" s="211">
        <f t="shared" si="8"/>
        <v>3.5741935483870968</v>
      </c>
      <c r="AN24" s="114"/>
      <c r="AO24" s="105"/>
      <c r="AP24" s="105"/>
      <c r="AQ24" s="115"/>
      <c r="AR24" s="107"/>
      <c r="AS24" s="108"/>
      <c r="AT24" s="108"/>
      <c r="AU24" s="108"/>
      <c r="AV24" s="108"/>
      <c r="AW24" s="115"/>
      <c r="AX24" s="109"/>
    </row>
    <row r="25" spans="1:53" s="116" customFormat="1" ht="14.1" customHeight="1">
      <c r="A25" s="123"/>
      <c r="B25" s="124"/>
      <c r="C25" s="125"/>
      <c r="D25" s="94">
        <f t="shared" si="5"/>
        <v>21</v>
      </c>
      <c r="E25" s="94"/>
      <c r="F25" s="94"/>
      <c r="G25" s="94" t="s">
        <v>143</v>
      </c>
      <c r="H25" s="94" t="s">
        <v>139</v>
      </c>
      <c r="I25" s="94"/>
      <c r="J25" s="99"/>
      <c r="K25" s="100"/>
      <c r="L25" s="101">
        <v>3</v>
      </c>
      <c r="M25" s="99">
        <v>30</v>
      </c>
      <c r="N25" s="100">
        <v>39</v>
      </c>
      <c r="O25" s="94">
        <v>153</v>
      </c>
      <c r="P25" s="94">
        <v>108</v>
      </c>
      <c r="Q25" s="102">
        <v>83</v>
      </c>
      <c r="R25" s="103">
        <v>1</v>
      </c>
      <c r="S25" s="94">
        <v>6</v>
      </c>
      <c r="T25" s="94">
        <v>0</v>
      </c>
      <c r="U25" s="99">
        <v>0</v>
      </c>
      <c r="V25" s="100"/>
      <c r="W25" s="94"/>
      <c r="X25" s="94"/>
      <c r="Y25" s="102"/>
      <c r="Z25" s="103"/>
      <c r="AA25" s="94"/>
      <c r="AB25" s="94"/>
      <c r="AC25" s="99"/>
      <c r="AD25" s="100"/>
      <c r="AE25" s="94"/>
      <c r="AF25" s="94"/>
      <c r="AG25" s="102"/>
      <c r="AH25" s="103">
        <f t="shared" si="6"/>
        <v>40</v>
      </c>
      <c r="AI25" s="103">
        <v>181</v>
      </c>
      <c r="AJ25" s="103">
        <v>130</v>
      </c>
      <c r="AK25" s="103">
        <v>105</v>
      </c>
      <c r="AL25" s="211">
        <f t="shared" si="8"/>
        <v>3.5</v>
      </c>
      <c r="AN25" s="114"/>
      <c r="AO25" s="105"/>
      <c r="AP25" s="105"/>
      <c r="AQ25" s="115"/>
      <c r="AR25" s="107"/>
      <c r="AS25" s="108"/>
      <c r="AT25" s="108"/>
      <c r="AU25" s="108"/>
      <c r="AV25" s="108"/>
      <c r="AW25" s="115"/>
      <c r="AX25" s="109"/>
    </row>
    <row r="26" spans="1:53" s="116" customFormat="1" ht="12.75" customHeight="1">
      <c r="A26" s="120"/>
      <c r="B26" s="121"/>
      <c r="C26" s="122"/>
      <c r="D26" s="94">
        <f t="shared" si="5"/>
        <v>22</v>
      </c>
      <c r="E26" s="94"/>
      <c r="F26" s="94"/>
      <c r="G26" s="94" t="s">
        <v>133</v>
      </c>
      <c r="H26" s="94" t="s">
        <v>88</v>
      </c>
      <c r="I26" s="94"/>
      <c r="J26" s="99"/>
      <c r="K26" s="100"/>
      <c r="L26" s="101">
        <v>2</v>
      </c>
      <c r="M26" s="99">
        <v>56</v>
      </c>
      <c r="N26" s="100">
        <v>67</v>
      </c>
      <c r="O26" s="94">
        <v>288</v>
      </c>
      <c r="P26" s="94">
        <v>254</v>
      </c>
      <c r="Q26" s="102">
        <v>224</v>
      </c>
      <c r="R26" s="103">
        <v>2</v>
      </c>
      <c r="S26" s="94">
        <v>10</v>
      </c>
      <c r="T26" s="94">
        <v>10</v>
      </c>
      <c r="U26" s="99">
        <v>10</v>
      </c>
      <c r="V26" s="100"/>
      <c r="W26" s="94"/>
      <c r="X26" s="94"/>
      <c r="Y26" s="102"/>
      <c r="Z26" s="103"/>
      <c r="AA26" s="94"/>
      <c r="AB26" s="94"/>
      <c r="AC26" s="99"/>
      <c r="AD26" s="100"/>
      <c r="AE26" s="94"/>
      <c r="AF26" s="94"/>
      <c r="AG26" s="102"/>
      <c r="AH26" s="103">
        <f t="shared" si="6"/>
        <v>69</v>
      </c>
      <c r="AI26" s="103">
        <f t="shared" si="9"/>
        <v>298</v>
      </c>
      <c r="AJ26" s="103">
        <f t="shared" si="10"/>
        <v>264</v>
      </c>
      <c r="AK26" s="103">
        <f t="shared" si="7"/>
        <v>234</v>
      </c>
      <c r="AL26" s="211">
        <f t="shared" si="8"/>
        <v>4.1785714285714288</v>
      </c>
      <c r="AN26" s="114"/>
      <c r="AO26" s="105"/>
      <c r="AP26" s="105"/>
      <c r="AQ26" s="115"/>
      <c r="AR26" s="107"/>
      <c r="AS26" s="108"/>
      <c r="AT26" s="108"/>
      <c r="AU26" s="108"/>
      <c r="AV26" s="108"/>
      <c r="AW26" s="115"/>
      <c r="AX26" s="109"/>
    </row>
    <row r="27" spans="1:53" s="116" customFormat="1" ht="14.1" customHeight="1">
      <c r="A27" s="135"/>
      <c r="B27" s="136"/>
      <c r="C27" s="137"/>
      <c r="D27" s="94">
        <f t="shared" si="5"/>
        <v>23</v>
      </c>
      <c r="E27" s="94" t="s">
        <v>5</v>
      </c>
      <c r="F27" s="94"/>
      <c r="G27" s="94" t="s">
        <v>134</v>
      </c>
      <c r="H27" s="94" t="s">
        <v>128</v>
      </c>
      <c r="I27" s="94"/>
      <c r="J27" s="99"/>
      <c r="K27" s="100"/>
      <c r="L27" s="101">
        <v>34</v>
      </c>
      <c r="M27" s="99">
        <v>399</v>
      </c>
      <c r="N27" s="100">
        <v>256</v>
      </c>
      <c r="O27" s="94">
        <v>1090</v>
      </c>
      <c r="P27" s="94">
        <v>935</v>
      </c>
      <c r="Q27" s="102">
        <v>877</v>
      </c>
      <c r="R27" s="103">
        <v>9</v>
      </c>
      <c r="S27" s="94">
        <v>57</v>
      </c>
      <c r="T27" s="94">
        <v>54</v>
      </c>
      <c r="U27" s="99">
        <v>47</v>
      </c>
      <c r="V27" s="100">
        <v>199</v>
      </c>
      <c r="W27" s="94">
        <v>861</v>
      </c>
      <c r="X27" s="94">
        <v>770</v>
      </c>
      <c r="Y27" s="102">
        <v>728</v>
      </c>
      <c r="Z27" s="103">
        <v>78</v>
      </c>
      <c r="AA27" s="94">
        <v>310</v>
      </c>
      <c r="AB27" s="94">
        <v>262</v>
      </c>
      <c r="AC27" s="99">
        <v>258</v>
      </c>
      <c r="AD27" s="100">
        <v>2</v>
      </c>
      <c r="AE27" s="94">
        <v>11</v>
      </c>
      <c r="AF27" s="94">
        <v>11</v>
      </c>
      <c r="AG27" s="102">
        <v>11</v>
      </c>
      <c r="AH27" s="103">
        <f t="shared" si="6"/>
        <v>544</v>
      </c>
      <c r="AI27" s="103">
        <f t="shared" si="9"/>
        <v>2329</v>
      </c>
      <c r="AJ27" s="103">
        <f t="shared" si="10"/>
        <v>2032</v>
      </c>
      <c r="AK27" s="103">
        <f t="shared" si="7"/>
        <v>1921</v>
      </c>
      <c r="AL27" s="211">
        <f t="shared" si="8"/>
        <v>4.81453634085213</v>
      </c>
      <c r="AN27" s="114"/>
      <c r="AO27" s="105"/>
      <c r="AP27" s="105"/>
      <c r="AQ27" s="115"/>
      <c r="AR27" s="107"/>
      <c r="AS27" s="108"/>
      <c r="AT27" s="108"/>
      <c r="AU27" s="108"/>
      <c r="AV27" s="108"/>
      <c r="AW27" s="115"/>
      <c r="AX27" s="109"/>
    </row>
    <row r="28" spans="1:53" s="116" customFormat="1" ht="14.1" customHeight="1">
      <c r="A28" s="135"/>
      <c r="B28" s="136"/>
      <c r="C28" s="137"/>
      <c r="D28" s="94">
        <f t="shared" si="5"/>
        <v>24</v>
      </c>
      <c r="E28" s="94"/>
      <c r="F28" s="94"/>
      <c r="G28" s="94" t="s">
        <v>112</v>
      </c>
      <c r="H28" s="95" t="s">
        <v>136</v>
      </c>
      <c r="I28" s="94"/>
      <c r="J28" s="99"/>
      <c r="K28" s="100"/>
      <c r="L28" s="101">
        <v>2</v>
      </c>
      <c r="M28" s="99">
        <v>22</v>
      </c>
      <c r="N28" s="100">
        <v>32</v>
      </c>
      <c r="O28" s="94">
        <v>136</v>
      </c>
      <c r="P28" s="94">
        <v>118</v>
      </c>
      <c r="Q28" s="102">
        <v>116</v>
      </c>
      <c r="R28" s="103">
        <v>1</v>
      </c>
      <c r="S28" s="94">
        <v>6</v>
      </c>
      <c r="T28" s="94">
        <v>6</v>
      </c>
      <c r="U28" s="99">
        <v>6</v>
      </c>
      <c r="V28" s="100">
        <v>8</v>
      </c>
      <c r="W28" s="94">
        <v>14</v>
      </c>
      <c r="X28" s="94">
        <v>14</v>
      </c>
      <c r="Y28" s="102">
        <v>14</v>
      </c>
      <c r="Z28" s="103"/>
      <c r="AA28" s="94"/>
      <c r="AB28" s="94"/>
      <c r="AC28" s="99"/>
      <c r="AD28" s="100"/>
      <c r="AE28" s="94"/>
      <c r="AF28" s="94"/>
      <c r="AG28" s="102"/>
      <c r="AH28" s="103">
        <f t="shared" si="6"/>
        <v>41</v>
      </c>
      <c r="AI28" s="103">
        <f t="shared" si="9"/>
        <v>156</v>
      </c>
      <c r="AJ28" s="103">
        <f t="shared" si="10"/>
        <v>138</v>
      </c>
      <c r="AK28" s="103">
        <f t="shared" si="7"/>
        <v>136</v>
      </c>
      <c r="AL28" s="211">
        <f t="shared" si="8"/>
        <v>6.1818181818181817</v>
      </c>
      <c r="AN28" s="114"/>
      <c r="AO28" s="105"/>
      <c r="AP28" s="105"/>
      <c r="AQ28" s="115"/>
      <c r="AR28" s="107"/>
      <c r="AS28" s="108"/>
      <c r="AT28" s="108"/>
      <c r="AU28" s="108"/>
      <c r="AV28" s="108"/>
      <c r="AW28" s="115"/>
      <c r="AX28" s="109"/>
    </row>
    <row r="29" spans="1:53" s="116" customFormat="1" ht="14.1" customHeight="1">
      <c r="A29" s="135"/>
      <c r="B29" s="136"/>
      <c r="C29" s="137"/>
      <c r="D29" s="94">
        <f t="shared" si="5"/>
        <v>25</v>
      </c>
      <c r="E29" s="94"/>
      <c r="F29" s="94"/>
      <c r="G29" s="94" t="s">
        <v>144</v>
      </c>
      <c r="H29" s="95" t="s">
        <v>126</v>
      </c>
      <c r="I29" s="94"/>
      <c r="J29" s="99"/>
      <c r="K29" s="100"/>
      <c r="L29" s="101">
        <v>1</v>
      </c>
      <c r="M29" s="99">
        <v>4</v>
      </c>
      <c r="N29" s="100">
        <v>3</v>
      </c>
      <c r="O29" s="94">
        <v>20</v>
      </c>
      <c r="P29" s="94">
        <v>20</v>
      </c>
      <c r="Q29" s="102">
        <v>20</v>
      </c>
      <c r="R29" s="103">
        <v>1</v>
      </c>
      <c r="S29" s="94">
        <v>6</v>
      </c>
      <c r="T29" s="94">
        <v>6</v>
      </c>
      <c r="U29" s="99">
        <v>6</v>
      </c>
      <c r="V29" s="100"/>
      <c r="W29" s="94"/>
      <c r="X29" s="94"/>
      <c r="Y29" s="102"/>
      <c r="Z29" s="103">
        <v>1</v>
      </c>
      <c r="AA29" s="94">
        <v>4</v>
      </c>
      <c r="AB29" s="94">
        <v>4</v>
      </c>
      <c r="AC29" s="99">
        <v>4</v>
      </c>
      <c r="AD29" s="100"/>
      <c r="AE29" s="94"/>
      <c r="AF29" s="94"/>
      <c r="AG29" s="102"/>
      <c r="AH29" s="103">
        <f>IF(M29&gt;0,N29+R29+V29+Z29+AD29,"")</f>
        <v>5</v>
      </c>
      <c r="AI29" s="103">
        <f>IF(M29&gt;0,O29+S29+W29+AA29+AE29,"")</f>
        <v>30</v>
      </c>
      <c r="AJ29" s="103">
        <f>IF(M29&gt;0,P29+T29+X29+AB29+AF29,"")</f>
        <v>30</v>
      </c>
      <c r="AK29" s="103">
        <f>IF(M29&gt;0,Q29+U29+Y29+AC29+AG29,"")</f>
        <v>30</v>
      </c>
      <c r="AL29" s="211">
        <f>IF(M29&gt;0,AK29/M29,"")</f>
        <v>7.5</v>
      </c>
      <c r="AN29" s="114"/>
      <c r="AO29" s="105"/>
      <c r="AP29" s="105"/>
      <c r="AQ29" s="115"/>
      <c r="AR29" s="107"/>
      <c r="AS29" s="108"/>
      <c r="AT29" s="108"/>
      <c r="AU29" s="108"/>
      <c r="AV29" s="108"/>
      <c r="AW29" s="115"/>
      <c r="AX29" s="109"/>
      <c r="AZ29" s="130"/>
    </row>
    <row r="30" spans="1:53" s="131" customFormat="1" ht="14.1" customHeight="1">
      <c r="A30" s="126"/>
      <c r="B30" s="127"/>
      <c r="C30" s="128"/>
      <c r="D30" s="94">
        <f t="shared" si="5"/>
        <v>26</v>
      </c>
      <c r="E30" s="129"/>
      <c r="F30" s="129"/>
      <c r="G30" s="94" t="s">
        <v>145</v>
      </c>
      <c r="H30" s="94" t="s">
        <v>89</v>
      </c>
      <c r="I30" s="94"/>
      <c r="J30" s="99"/>
      <c r="K30" s="100"/>
      <c r="L30" s="101">
        <v>6</v>
      </c>
      <c r="M30" s="99">
        <v>90</v>
      </c>
      <c r="N30" s="100">
        <v>62</v>
      </c>
      <c r="O30" s="94">
        <v>245</v>
      </c>
      <c r="P30" s="94">
        <v>179</v>
      </c>
      <c r="Q30" s="102">
        <v>143</v>
      </c>
      <c r="R30" s="103">
        <v>1</v>
      </c>
      <c r="S30" s="94">
        <v>6</v>
      </c>
      <c r="T30" s="94">
        <v>6</v>
      </c>
      <c r="U30" s="99">
        <v>0</v>
      </c>
      <c r="V30" s="100">
        <v>79</v>
      </c>
      <c r="W30" s="94">
        <v>315</v>
      </c>
      <c r="X30" s="94">
        <v>196</v>
      </c>
      <c r="Y30" s="102">
        <v>140</v>
      </c>
      <c r="Z30" s="103">
        <v>19</v>
      </c>
      <c r="AA30" s="94">
        <v>91</v>
      </c>
      <c r="AB30" s="94">
        <v>73</v>
      </c>
      <c r="AC30" s="99">
        <v>68</v>
      </c>
      <c r="AD30" s="100">
        <v>0</v>
      </c>
      <c r="AE30" s="94">
        <v>0</v>
      </c>
      <c r="AF30" s="94">
        <v>0</v>
      </c>
      <c r="AG30" s="102">
        <v>0</v>
      </c>
      <c r="AH30" s="103">
        <f t="shared" si="6"/>
        <v>161</v>
      </c>
      <c r="AI30" s="103">
        <f t="shared" si="9"/>
        <v>657</v>
      </c>
      <c r="AJ30" s="103">
        <f t="shared" si="10"/>
        <v>454</v>
      </c>
      <c r="AK30" s="103">
        <f t="shared" si="7"/>
        <v>351</v>
      </c>
      <c r="AL30" s="211">
        <f t="shared" si="8"/>
        <v>3.9</v>
      </c>
      <c r="AM30" s="116"/>
      <c r="AN30" s="114"/>
      <c r="AO30" s="105"/>
      <c r="AP30" s="105"/>
      <c r="AQ30" s="115"/>
      <c r="AR30" s="107"/>
      <c r="AS30" s="108"/>
      <c r="AT30" s="108"/>
      <c r="AU30" s="108"/>
      <c r="AV30" s="108"/>
      <c r="AW30" s="116"/>
      <c r="AX30" s="109"/>
    </row>
    <row r="31" spans="1:53" s="116" customFormat="1" ht="14.1" customHeight="1">
      <c r="A31" s="120"/>
      <c r="B31" s="121"/>
      <c r="C31" s="122"/>
      <c r="D31" s="94">
        <f t="shared" si="5"/>
        <v>27</v>
      </c>
      <c r="E31" s="94" t="s">
        <v>5</v>
      </c>
      <c r="F31" s="94"/>
      <c r="G31" s="94" t="s">
        <v>129</v>
      </c>
      <c r="H31" s="94" t="s">
        <v>99</v>
      </c>
      <c r="I31" s="94"/>
      <c r="J31" s="99"/>
      <c r="K31" s="100"/>
      <c r="L31" s="101">
        <v>10</v>
      </c>
      <c r="M31" s="99">
        <v>118</v>
      </c>
      <c r="N31" s="100">
        <v>128</v>
      </c>
      <c r="O31" s="94">
        <v>480</v>
      </c>
      <c r="P31" s="94">
        <v>414</v>
      </c>
      <c r="Q31" s="102">
        <v>378</v>
      </c>
      <c r="R31" s="103">
        <v>3</v>
      </c>
      <c r="S31" s="94">
        <v>10</v>
      </c>
      <c r="T31" s="94">
        <v>4</v>
      </c>
      <c r="U31" s="99">
        <v>4</v>
      </c>
      <c r="V31" s="100">
        <v>32</v>
      </c>
      <c r="W31" s="94">
        <v>138</v>
      </c>
      <c r="X31" s="94">
        <v>109</v>
      </c>
      <c r="Y31" s="102">
        <v>101</v>
      </c>
      <c r="Z31" s="103">
        <v>9</v>
      </c>
      <c r="AA31" s="94">
        <v>27</v>
      </c>
      <c r="AB31" s="94">
        <v>19</v>
      </c>
      <c r="AC31" s="99">
        <v>19</v>
      </c>
      <c r="AD31" s="100">
        <v>7</v>
      </c>
      <c r="AE31" s="94">
        <v>14</v>
      </c>
      <c r="AF31" s="94">
        <v>9</v>
      </c>
      <c r="AG31" s="102">
        <v>9</v>
      </c>
      <c r="AH31" s="103">
        <f t="shared" si="6"/>
        <v>179</v>
      </c>
      <c r="AI31" s="103">
        <f t="shared" si="9"/>
        <v>669</v>
      </c>
      <c r="AJ31" s="103">
        <f t="shared" si="10"/>
        <v>555</v>
      </c>
      <c r="AK31" s="103">
        <f t="shared" si="7"/>
        <v>511</v>
      </c>
      <c r="AL31" s="211">
        <f t="shared" si="8"/>
        <v>4.3305084745762707</v>
      </c>
      <c r="AN31" s="114"/>
      <c r="AO31" s="105"/>
      <c r="AP31" s="105"/>
      <c r="AQ31" s="115"/>
      <c r="AR31" s="107"/>
      <c r="AS31" s="108"/>
      <c r="AT31" s="108"/>
      <c r="AU31" s="108"/>
      <c r="AV31" s="108"/>
      <c r="AW31" s="115"/>
      <c r="AX31" s="109"/>
    </row>
    <row r="32" spans="1:53" s="131" customFormat="1" ht="14.1" customHeight="1">
      <c r="A32" s="126"/>
      <c r="B32" s="147"/>
      <c r="C32" s="148"/>
      <c r="D32" s="94">
        <f t="shared" si="5"/>
        <v>28</v>
      </c>
      <c r="E32" s="129" t="s">
        <v>5</v>
      </c>
      <c r="F32" s="129"/>
      <c r="G32" s="94" t="s">
        <v>113</v>
      </c>
      <c r="H32" s="94" t="s">
        <v>151</v>
      </c>
      <c r="I32" s="94"/>
      <c r="J32" s="99"/>
      <c r="K32" s="100"/>
      <c r="L32" s="101">
        <v>4</v>
      </c>
      <c r="M32" s="99">
        <v>34</v>
      </c>
      <c r="N32" s="100">
        <v>65</v>
      </c>
      <c r="O32" s="94">
        <v>261</v>
      </c>
      <c r="P32" s="94">
        <v>228</v>
      </c>
      <c r="Q32" s="102">
        <v>226</v>
      </c>
      <c r="R32" s="103"/>
      <c r="S32" s="94"/>
      <c r="T32" s="94"/>
      <c r="U32" s="99"/>
      <c r="V32" s="100"/>
      <c r="W32" s="94"/>
      <c r="X32" s="94"/>
      <c r="Y32" s="102"/>
      <c r="Z32" s="103"/>
      <c r="AA32" s="94"/>
      <c r="AB32" s="94"/>
      <c r="AC32" s="99"/>
      <c r="AD32" s="100"/>
      <c r="AE32" s="94"/>
      <c r="AF32" s="94"/>
      <c r="AG32" s="102"/>
      <c r="AH32" s="103">
        <f t="shared" si="6"/>
        <v>65</v>
      </c>
      <c r="AI32" s="103">
        <f t="shared" si="9"/>
        <v>261</v>
      </c>
      <c r="AJ32" s="103">
        <f t="shared" si="10"/>
        <v>228</v>
      </c>
      <c r="AK32" s="103">
        <f t="shared" si="7"/>
        <v>226</v>
      </c>
      <c r="AL32" s="211">
        <f t="shared" si="8"/>
        <v>6.6470588235294121</v>
      </c>
      <c r="AM32" s="116"/>
      <c r="AN32" s="114"/>
      <c r="AO32" s="105"/>
      <c r="AP32" s="105"/>
      <c r="AQ32" s="115"/>
      <c r="AR32" s="107"/>
      <c r="AS32" s="108"/>
      <c r="AT32" s="108"/>
      <c r="AU32" s="108"/>
      <c r="AV32" s="108"/>
      <c r="AW32" s="115"/>
      <c r="AX32" s="109"/>
      <c r="AY32" s="116"/>
      <c r="AZ32" s="116"/>
      <c r="BA32" s="170"/>
    </row>
    <row r="33" spans="1:53" s="165" customFormat="1" ht="14.1" customHeight="1">
      <c r="A33" s="156"/>
      <c r="B33" s="157"/>
      <c r="C33" s="158"/>
      <c r="D33" s="94">
        <f t="shared" si="5"/>
        <v>29</v>
      </c>
      <c r="E33" s="129"/>
      <c r="F33" s="129"/>
      <c r="G33" s="94" t="s">
        <v>114</v>
      </c>
      <c r="H33" s="94" t="s">
        <v>90</v>
      </c>
      <c r="I33" s="94"/>
      <c r="J33" s="99"/>
      <c r="K33" s="100"/>
      <c r="L33" s="159">
        <v>4</v>
      </c>
      <c r="M33" s="99">
        <v>38</v>
      </c>
      <c r="N33" s="100">
        <v>62</v>
      </c>
      <c r="O33" s="94">
        <v>234</v>
      </c>
      <c r="P33" s="94">
        <v>187</v>
      </c>
      <c r="Q33" s="101">
        <v>184</v>
      </c>
      <c r="R33" s="103">
        <v>3</v>
      </c>
      <c r="S33" s="94">
        <v>12</v>
      </c>
      <c r="T33" s="94">
        <v>12</v>
      </c>
      <c r="U33" s="99">
        <v>12</v>
      </c>
      <c r="V33" s="100">
        <v>1</v>
      </c>
      <c r="W33" s="94">
        <v>4</v>
      </c>
      <c r="X33" s="94">
        <v>4</v>
      </c>
      <c r="Y33" s="102">
        <v>1</v>
      </c>
      <c r="Z33" s="103">
        <v>4</v>
      </c>
      <c r="AA33" s="94">
        <v>12</v>
      </c>
      <c r="AB33" s="94">
        <v>8</v>
      </c>
      <c r="AC33" s="160">
        <v>8</v>
      </c>
      <c r="AD33" s="160"/>
      <c r="AE33" s="94"/>
      <c r="AF33" s="99"/>
      <c r="AG33" s="100"/>
      <c r="AH33" s="103">
        <f t="shared" si="6"/>
        <v>70</v>
      </c>
      <c r="AI33" s="103">
        <f t="shared" si="9"/>
        <v>262</v>
      </c>
      <c r="AJ33" s="103">
        <f t="shared" si="10"/>
        <v>211</v>
      </c>
      <c r="AK33" s="103">
        <f t="shared" si="7"/>
        <v>205</v>
      </c>
      <c r="AL33" s="211">
        <f t="shared" si="8"/>
        <v>5.3947368421052628</v>
      </c>
      <c r="AM33" s="172"/>
      <c r="AN33" s="161"/>
      <c r="AO33" s="162"/>
      <c r="AP33" s="162"/>
      <c r="AQ33" s="163"/>
      <c r="AR33" s="107"/>
      <c r="AS33" s="164"/>
      <c r="AT33" s="164"/>
      <c r="AU33" s="164"/>
      <c r="AV33" s="164"/>
      <c r="AW33" s="163"/>
      <c r="AX33" s="173"/>
      <c r="AY33" s="172"/>
      <c r="AZ33" s="172"/>
      <c r="BA33" s="171"/>
    </row>
    <row r="34" spans="1:53" s="116" customFormat="1" ht="14.1" customHeight="1">
      <c r="A34" s="120"/>
      <c r="B34" s="121"/>
      <c r="C34" s="122"/>
      <c r="D34" s="94">
        <f t="shared" si="5"/>
        <v>30</v>
      </c>
      <c r="E34" s="94"/>
      <c r="F34" s="94"/>
      <c r="G34" s="94" t="s">
        <v>146</v>
      </c>
      <c r="H34" s="94" t="s">
        <v>80</v>
      </c>
      <c r="I34" s="94"/>
      <c r="J34" s="99"/>
      <c r="K34" s="100"/>
      <c r="L34" s="155">
        <v>3</v>
      </c>
      <c r="M34" s="99">
        <v>63</v>
      </c>
      <c r="N34" s="100">
        <v>107</v>
      </c>
      <c r="O34" s="94">
        <v>472</v>
      </c>
      <c r="P34" s="94">
        <v>419</v>
      </c>
      <c r="Q34" s="102">
        <v>390</v>
      </c>
      <c r="R34" s="103">
        <v>1</v>
      </c>
      <c r="S34" s="94">
        <v>5</v>
      </c>
      <c r="T34" s="94">
        <v>5</v>
      </c>
      <c r="U34" s="99">
        <v>0</v>
      </c>
      <c r="V34" s="100">
        <v>8</v>
      </c>
      <c r="W34" s="94">
        <v>34</v>
      </c>
      <c r="X34" s="94">
        <v>27</v>
      </c>
      <c r="Y34" s="102">
        <v>27</v>
      </c>
      <c r="Z34" s="103">
        <v>3</v>
      </c>
      <c r="AA34" s="94">
        <v>18</v>
      </c>
      <c r="AB34" s="94">
        <v>16</v>
      </c>
      <c r="AC34" s="99">
        <v>16</v>
      </c>
      <c r="AD34" s="100"/>
      <c r="AE34" s="94"/>
      <c r="AF34" s="94"/>
      <c r="AG34" s="102"/>
      <c r="AH34" s="103">
        <f t="shared" si="6"/>
        <v>119</v>
      </c>
      <c r="AI34" s="103">
        <f t="shared" si="9"/>
        <v>529</v>
      </c>
      <c r="AJ34" s="103">
        <f t="shared" si="10"/>
        <v>467</v>
      </c>
      <c r="AK34" s="103">
        <f t="shared" si="7"/>
        <v>433</v>
      </c>
      <c r="AL34" s="211">
        <f t="shared" si="8"/>
        <v>6.8730158730158726</v>
      </c>
      <c r="AN34" s="114"/>
      <c r="AO34" s="105"/>
      <c r="AP34" s="105"/>
      <c r="AQ34" s="114"/>
      <c r="AR34" s="107"/>
      <c r="AS34" s="108"/>
      <c r="AT34" s="108"/>
      <c r="AU34" s="108"/>
      <c r="AV34" s="108"/>
      <c r="AW34" s="115"/>
      <c r="AX34" s="109"/>
    </row>
    <row r="35" spans="1:53" s="116" customFormat="1">
      <c r="A35" s="111"/>
      <c r="B35" s="132"/>
      <c r="C35" s="133"/>
      <c r="D35" s="94">
        <f t="shared" si="5"/>
        <v>31</v>
      </c>
      <c r="E35" s="94"/>
      <c r="F35" s="94"/>
      <c r="G35" s="94" t="s">
        <v>147</v>
      </c>
      <c r="H35" s="94" t="s">
        <v>84</v>
      </c>
      <c r="I35" s="94"/>
      <c r="J35" s="99"/>
      <c r="K35" s="100"/>
      <c r="L35" s="101">
        <v>136</v>
      </c>
      <c r="M35" s="99">
        <v>638</v>
      </c>
      <c r="N35" s="100">
        <v>847</v>
      </c>
      <c r="O35" s="94">
        <v>3776</v>
      </c>
      <c r="P35" s="94">
        <v>3376</v>
      </c>
      <c r="Q35" s="102">
        <v>3259</v>
      </c>
      <c r="R35" s="103">
        <v>39</v>
      </c>
      <c r="S35" s="94">
        <v>215</v>
      </c>
      <c r="T35" s="94">
        <v>195</v>
      </c>
      <c r="U35" s="99">
        <v>190</v>
      </c>
      <c r="V35" s="100">
        <v>144</v>
      </c>
      <c r="W35" s="94">
        <v>695</v>
      </c>
      <c r="X35" s="94">
        <v>544</v>
      </c>
      <c r="Y35" s="102">
        <v>465</v>
      </c>
      <c r="Z35" s="103">
        <v>22</v>
      </c>
      <c r="AA35" s="94">
        <v>115</v>
      </c>
      <c r="AB35" s="94">
        <v>109</v>
      </c>
      <c r="AC35" s="99">
        <v>104</v>
      </c>
      <c r="AD35" s="100">
        <v>7</v>
      </c>
      <c r="AE35" s="94">
        <v>35</v>
      </c>
      <c r="AF35" s="94">
        <v>32</v>
      </c>
      <c r="AG35" s="102">
        <v>29</v>
      </c>
      <c r="AH35" s="103">
        <f t="shared" si="6"/>
        <v>1059</v>
      </c>
      <c r="AI35" s="103">
        <f t="shared" si="9"/>
        <v>4836</v>
      </c>
      <c r="AJ35" s="103">
        <f t="shared" si="10"/>
        <v>4256</v>
      </c>
      <c r="AK35" s="103">
        <f t="shared" si="7"/>
        <v>4047</v>
      </c>
      <c r="AL35" s="211">
        <f t="shared" si="8"/>
        <v>6.3432601880877746</v>
      </c>
      <c r="AN35" s="114"/>
      <c r="AO35" s="105"/>
      <c r="AP35" s="105"/>
      <c r="AQ35" s="115"/>
      <c r="AR35" s="107"/>
      <c r="AS35" s="108"/>
      <c r="AT35" s="108"/>
      <c r="AU35" s="108"/>
      <c r="AV35" s="108"/>
      <c r="AW35" s="115"/>
      <c r="AX35" s="109"/>
    </row>
    <row r="36" spans="1:53" s="116" customFormat="1" ht="14.1" customHeight="1">
      <c r="A36" s="123"/>
      <c r="B36" s="124"/>
      <c r="C36" s="125"/>
      <c r="D36" s="94">
        <f t="shared" si="5"/>
        <v>32</v>
      </c>
      <c r="E36" s="94"/>
      <c r="F36" s="94"/>
      <c r="G36" s="94" t="s">
        <v>115</v>
      </c>
      <c r="H36" s="94" t="s">
        <v>91</v>
      </c>
      <c r="I36" s="94"/>
      <c r="J36" s="99"/>
      <c r="K36" s="100"/>
      <c r="L36" s="101">
        <v>3</v>
      </c>
      <c r="M36" s="99">
        <v>28</v>
      </c>
      <c r="N36" s="100">
        <v>38</v>
      </c>
      <c r="O36" s="94">
        <v>165</v>
      </c>
      <c r="P36" s="94">
        <v>144</v>
      </c>
      <c r="Q36" s="102">
        <v>143</v>
      </c>
      <c r="R36" s="103">
        <v>3</v>
      </c>
      <c r="S36" s="94">
        <v>19</v>
      </c>
      <c r="T36" s="94">
        <v>14</v>
      </c>
      <c r="U36" s="99">
        <v>13</v>
      </c>
      <c r="V36" s="100">
        <v>5</v>
      </c>
      <c r="W36" s="94">
        <v>24</v>
      </c>
      <c r="X36" s="94">
        <v>24</v>
      </c>
      <c r="Y36" s="102">
        <v>24</v>
      </c>
      <c r="Z36" s="103">
        <v>2</v>
      </c>
      <c r="AA36" s="94">
        <v>8</v>
      </c>
      <c r="AB36" s="94">
        <v>8</v>
      </c>
      <c r="AC36" s="99">
        <v>4</v>
      </c>
      <c r="AD36" s="100"/>
      <c r="AE36" s="94"/>
      <c r="AF36" s="94"/>
      <c r="AG36" s="102"/>
      <c r="AH36" s="103">
        <f t="shared" si="6"/>
        <v>48</v>
      </c>
      <c r="AI36" s="103">
        <f t="shared" si="9"/>
        <v>216</v>
      </c>
      <c r="AJ36" s="103">
        <f t="shared" si="10"/>
        <v>190</v>
      </c>
      <c r="AK36" s="103">
        <f t="shared" si="7"/>
        <v>184</v>
      </c>
      <c r="AL36" s="211">
        <f t="shared" si="8"/>
        <v>6.5714285714285712</v>
      </c>
      <c r="AN36" s="114"/>
      <c r="AO36" s="105"/>
      <c r="AP36" s="105"/>
      <c r="AQ36" s="115"/>
      <c r="AR36" s="107"/>
      <c r="AS36" s="108"/>
      <c r="AT36" s="108"/>
      <c r="AU36" s="108"/>
      <c r="AV36" s="108"/>
      <c r="AW36" s="115"/>
      <c r="AX36" s="109"/>
    </row>
    <row r="37" spans="1:53" s="116" customFormat="1" ht="14.1" customHeight="1">
      <c r="A37" s="120"/>
      <c r="B37" s="121"/>
      <c r="C37" s="122"/>
      <c r="D37" s="94">
        <f t="shared" si="5"/>
        <v>33</v>
      </c>
      <c r="E37" s="94" t="s">
        <v>5</v>
      </c>
      <c r="F37" s="94"/>
      <c r="G37" s="94" t="s">
        <v>116</v>
      </c>
      <c r="H37" s="94" t="s">
        <v>95</v>
      </c>
      <c r="I37" s="94"/>
      <c r="J37" s="99"/>
      <c r="K37" s="100"/>
      <c r="L37" s="101">
        <v>1</v>
      </c>
      <c r="M37" s="99">
        <v>12</v>
      </c>
      <c r="N37" s="100">
        <v>17</v>
      </c>
      <c r="O37" s="94">
        <v>60</v>
      </c>
      <c r="P37" s="94">
        <v>39</v>
      </c>
      <c r="Q37" s="102">
        <v>27</v>
      </c>
      <c r="R37" s="103"/>
      <c r="S37" s="94"/>
      <c r="T37" s="94"/>
      <c r="U37" s="99"/>
      <c r="V37" s="100">
        <v>5</v>
      </c>
      <c r="W37" s="94">
        <v>21</v>
      </c>
      <c r="X37" s="94">
        <v>18</v>
      </c>
      <c r="Y37" s="102">
        <v>11</v>
      </c>
      <c r="Z37" s="103">
        <v>1</v>
      </c>
      <c r="AA37" s="94">
        <v>6</v>
      </c>
      <c r="AB37" s="94">
        <v>4</v>
      </c>
      <c r="AC37" s="99">
        <v>4</v>
      </c>
      <c r="AD37" s="100"/>
      <c r="AE37" s="94"/>
      <c r="AF37" s="94"/>
      <c r="AG37" s="102"/>
      <c r="AH37" s="103">
        <f t="shared" si="6"/>
        <v>23</v>
      </c>
      <c r="AI37" s="103">
        <f t="shared" si="9"/>
        <v>87</v>
      </c>
      <c r="AJ37" s="103">
        <f t="shared" si="10"/>
        <v>61</v>
      </c>
      <c r="AK37" s="103">
        <f t="shared" si="7"/>
        <v>42</v>
      </c>
      <c r="AL37" s="211">
        <f t="shared" si="8"/>
        <v>3.5</v>
      </c>
      <c r="AN37" s="114"/>
      <c r="AO37" s="105"/>
      <c r="AP37" s="105"/>
      <c r="AQ37" s="115"/>
      <c r="AR37" s="107"/>
      <c r="AS37" s="108"/>
      <c r="AT37" s="108"/>
      <c r="AU37" s="108"/>
      <c r="AV37" s="108"/>
      <c r="AW37" s="115"/>
      <c r="AX37" s="109"/>
    </row>
    <row r="38" spans="1:53" s="116" customFormat="1" ht="14.1" customHeight="1">
      <c r="A38" s="120"/>
      <c r="B38" s="121"/>
      <c r="C38" s="122"/>
      <c r="D38" s="94">
        <f t="shared" si="5"/>
        <v>34</v>
      </c>
      <c r="E38" s="94" t="s">
        <v>5</v>
      </c>
      <c r="F38" s="94"/>
      <c r="G38" s="94" t="s">
        <v>117</v>
      </c>
      <c r="H38" s="94" t="s">
        <v>96</v>
      </c>
      <c r="I38" s="94"/>
      <c r="J38" s="99"/>
      <c r="K38" s="100"/>
      <c r="L38" s="101">
        <v>18</v>
      </c>
      <c r="M38" s="99">
        <v>244</v>
      </c>
      <c r="N38" s="100">
        <v>204</v>
      </c>
      <c r="O38" s="94">
        <v>865</v>
      </c>
      <c r="P38" s="94">
        <v>714</v>
      </c>
      <c r="Q38" s="102">
        <v>668</v>
      </c>
      <c r="R38" s="103">
        <v>5</v>
      </c>
      <c r="S38" s="94">
        <v>27</v>
      </c>
      <c r="T38" s="94">
        <v>19</v>
      </c>
      <c r="U38" s="99">
        <v>19</v>
      </c>
      <c r="V38" s="100">
        <v>70</v>
      </c>
      <c r="W38" s="94">
        <v>361</v>
      </c>
      <c r="X38" s="94">
        <v>310</v>
      </c>
      <c r="Y38" s="102">
        <v>284</v>
      </c>
      <c r="Z38" s="103">
        <v>17</v>
      </c>
      <c r="AA38" s="94">
        <v>51</v>
      </c>
      <c r="AB38" s="94">
        <v>33</v>
      </c>
      <c r="AC38" s="99">
        <v>36</v>
      </c>
      <c r="AD38" s="100">
        <v>6</v>
      </c>
      <c r="AE38" s="94">
        <v>21</v>
      </c>
      <c r="AF38" s="94">
        <v>16</v>
      </c>
      <c r="AG38" s="102">
        <v>16</v>
      </c>
      <c r="AH38" s="103">
        <f t="shared" si="6"/>
        <v>302</v>
      </c>
      <c r="AI38" s="66">
        <f t="shared" si="9"/>
        <v>1325</v>
      </c>
      <c r="AJ38" s="103">
        <f t="shared" si="10"/>
        <v>1092</v>
      </c>
      <c r="AK38" s="103">
        <f t="shared" si="7"/>
        <v>1023</v>
      </c>
      <c r="AL38" s="211">
        <f t="shared" si="8"/>
        <v>4.192622950819672</v>
      </c>
      <c r="AN38" s="114"/>
      <c r="AO38" s="105"/>
      <c r="AP38" s="105"/>
      <c r="AQ38" s="115"/>
      <c r="AR38" s="107"/>
      <c r="AS38" s="108"/>
      <c r="AT38" s="108"/>
      <c r="AU38" s="108"/>
      <c r="AV38" s="108"/>
      <c r="AW38" s="115"/>
      <c r="AX38" s="109"/>
    </row>
    <row r="39" spans="1:53" s="116" customFormat="1" ht="19.5" customHeight="1">
      <c r="A39" s="120"/>
      <c r="B39" s="121"/>
      <c r="C39" s="122"/>
      <c r="D39" s="94">
        <f t="shared" si="5"/>
        <v>35</v>
      </c>
      <c r="E39" s="94"/>
      <c r="F39" s="94"/>
      <c r="G39" s="94" t="s">
        <v>118</v>
      </c>
      <c r="H39" s="94" t="s">
        <v>92</v>
      </c>
      <c r="I39" s="94"/>
      <c r="J39" s="99"/>
      <c r="K39" s="100"/>
      <c r="L39" s="101">
        <v>11</v>
      </c>
      <c r="M39" s="99">
        <v>110</v>
      </c>
      <c r="N39" s="100">
        <v>100</v>
      </c>
      <c r="O39" s="94">
        <v>421</v>
      </c>
      <c r="P39" s="94">
        <v>348</v>
      </c>
      <c r="Q39" s="102">
        <v>301</v>
      </c>
      <c r="R39" s="103">
        <v>3</v>
      </c>
      <c r="S39" s="94">
        <v>17</v>
      </c>
      <c r="T39" s="94">
        <v>11</v>
      </c>
      <c r="U39" s="99">
        <v>6</v>
      </c>
      <c r="V39" s="100">
        <v>13</v>
      </c>
      <c r="W39" s="94">
        <v>60</v>
      </c>
      <c r="X39" s="94">
        <v>59</v>
      </c>
      <c r="Y39" s="102">
        <v>58</v>
      </c>
      <c r="Z39" s="103">
        <v>3</v>
      </c>
      <c r="AA39" s="94">
        <v>14</v>
      </c>
      <c r="AB39" s="94">
        <v>14</v>
      </c>
      <c r="AC39" s="99">
        <v>14</v>
      </c>
      <c r="AD39" s="100">
        <v>5</v>
      </c>
      <c r="AE39" s="94">
        <v>15</v>
      </c>
      <c r="AF39" s="94">
        <v>10</v>
      </c>
      <c r="AG39" s="102">
        <v>10</v>
      </c>
      <c r="AH39" s="103">
        <f t="shared" si="6"/>
        <v>124</v>
      </c>
      <c r="AI39" s="66">
        <f t="shared" si="9"/>
        <v>527</v>
      </c>
      <c r="AJ39" s="103">
        <f t="shared" si="10"/>
        <v>442</v>
      </c>
      <c r="AK39" s="66">
        <f t="shared" si="7"/>
        <v>389</v>
      </c>
      <c r="AL39" s="211">
        <f t="shared" si="8"/>
        <v>3.5363636363636362</v>
      </c>
      <c r="AN39" s="114"/>
      <c r="AO39" s="105"/>
      <c r="AP39" s="105"/>
      <c r="AQ39" s="134"/>
      <c r="AR39" s="107"/>
      <c r="AS39" s="108"/>
      <c r="AT39" s="108"/>
      <c r="AU39" s="108"/>
      <c r="AV39" s="108"/>
      <c r="AW39" s="115"/>
      <c r="AX39" s="109"/>
    </row>
    <row r="40" spans="1:53" s="116" customFormat="1" ht="18" customHeight="1">
      <c r="A40" s="120"/>
      <c r="B40" s="121"/>
      <c r="C40" s="122"/>
      <c r="D40" s="94">
        <f t="shared" si="5"/>
        <v>36</v>
      </c>
      <c r="E40" s="94"/>
      <c r="F40" s="94"/>
      <c r="G40" s="94" t="s">
        <v>119</v>
      </c>
      <c r="H40" s="94"/>
      <c r="I40" s="94"/>
      <c r="J40" s="99"/>
      <c r="K40" s="100"/>
      <c r="L40" s="101">
        <v>5</v>
      </c>
      <c r="M40" s="99">
        <v>58</v>
      </c>
      <c r="N40" s="100">
        <v>62</v>
      </c>
      <c r="O40" s="94">
        <v>258</v>
      </c>
      <c r="P40" s="94">
        <v>241</v>
      </c>
      <c r="Q40" s="102">
        <v>231</v>
      </c>
      <c r="R40" s="103"/>
      <c r="S40" s="94"/>
      <c r="T40" s="94"/>
      <c r="U40" s="99"/>
      <c r="V40" s="100"/>
      <c r="W40" s="94"/>
      <c r="X40" s="94"/>
      <c r="Y40" s="102"/>
      <c r="Z40" s="103"/>
      <c r="AA40" s="94"/>
      <c r="AB40" s="94"/>
      <c r="AC40" s="99"/>
      <c r="AD40" s="100"/>
      <c r="AE40" s="94"/>
      <c r="AF40" s="94"/>
      <c r="AG40" s="102"/>
      <c r="AH40" s="103">
        <f t="shared" si="6"/>
        <v>62</v>
      </c>
      <c r="AI40" s="103">
        <f t="shared" si="9"/>
        <v>258</v>
      </c>
      <c r="AJ40" s="103">
        <f t="shared" si="10"/>
        <v>241</v>
      </c>
      <c r="AK40" s="103">
        <f t="shared" si="7"/>
        <v>231</v>
      </c>
      <c r="AL40" s="211">
        <f t="shared" si="8"/>
        <v>3.9827586206896552</v>
      </c>
      <c r="AN40" s="114"/>
      <c r="AO40" s="105"/>
      <c r="AP40" s="105"/>
      <c r="AQ40" s="115"/>
      <c r="AR40" s="107"/>
      <c r="AS40" s="108"/>
      <c r="AT40" s="108"/>
      <c r="AU40" s="108"/>
      <c r="AV40" s="108"/>
      <c r="AW40" s="115"/>
      <c r="AX40" s="109"/>
    </row>
    <row r="41" spans="1:53" s="116" customFormat="1" ht="14.1" customHeight="1">
      <c r="A41" s="111"/>
      <c r="B41" s="132"/>
      <c r="C41" s="133"/>
      <c r="D41" s="94">
        <f t="shared" si="5"/>
        <v>37</v>
      </c>
      <c r="E41" s="94"/>
      <c r="F41" s="94"/>
      <c r="G41" s="94" t="s">
        <v>148</v>
      </c>
      <c r="H41" s="94" t="s">
        <v>125</v>
      </c>
      <c r="I41" s="94"/>
      <c r="J41" s="99"/>
      <c r="K41" s="100"/>
      <c r="L41" s="101">
        <v>2</v>
      </c>
      <c r="M41" s="99">
        <v>26</v>
      </c>
      <c r="N41" s="100">
        <v>12</v>
      </c>
      <c r="O41" s="94">
        <v>47</v>
      </c>
      <c r="P41" s="94">
        <v>39</v>
      </c>
      <c r="Q41" s="102">
        <v>30</v>
      </c>
      <c r="R41" s="103">
        <v>8</v>
      </c>
      <c r="S41" s="94">
        <v>12</v>
      </c>
      <c r="T41" s="94">
        <v>5</v>
      </c>
      <c r="U41" s="99">
        <v>0</v>
      </c>
      <c r="V41" s="100">
        <v>2</v>
      </c>
      <c r="W41" s="94">
        <v>7</v>
      </c>
      <c r="X41" s="94">
        <v>4</v>
      </c>
      <c r="Y41" s="102">
        <v>4</v>
      </c>
      <c r="Z41" s="103">
        <v>15</v>
      </c>
      <c r="AA41" s="94">
        <v>83</v>
      </c>
      <c r="AB41" s="94">
        <v>59</v>
      </c>
      <c r="AC41" s="99">
        <v>44</v>
      </c>
      <c r="AD41" s="100">
        <v>2</v>
      </c>
      <c r="AE41" s="94">
        <v>12</v>
      </c>
      <c r="AF41" s="94">
        <v>6</v>
      </c>
      <c r="AG41" s="102">
        <v>6</v>
      </c>
      <c r="AH41" s="103">
        <f t="shared" si="6"/>
        <v>39</v>
      </c>
      <c r="AI41" s="103">
        <f t="shared" si="9"/>
        <v>161</v>
      </c>
      <c r="AJ41" s="103">
        <f t="shared" si="10"/>
        <v>113</v>
      </c>
      <c r="AK41" s="103">
        <f t="shared" si="7"/>
        <v>84</v>
      </c>
      <c r="AL41" s="211">
        <f t="shared" si="8"/>
        <v>3.2307692307692308</v>
      </c>
      <c r="AN41" s="114"/>
      <c r="AO41" s="105"/>
      <c r="AP41" s="105"/>
      <c r="AQ41" s="115"/>
      <c r="AR41" s="107"/>
      <c r="AS41" s="108"/>
      <c r="AT41" s="108"/>
      <c r="AU41" s="108"/>
      <c r="AV41" s="108"/>
      <c r="AW41" s="115"/>
      <c r="AX41" s="109"/>
    </row>
    <row r="42" spans="1:53" s="116" customFormat="1" ht="14.1" customHeight="1">
      <c r="A42" s="120"/>
      <c r="B42" s="121"/>
      <c r="C42" s="122"/>
      <c r="D42" s="94">
        <f t="shared" si="5"/>
        <v>38</v>
      </c>
      <c r="E42" s="94" t="s">
        <v>5</v>
      </c>
      <c r="F42" s="94"/>
      <c r="G42" s="94" t="s">
        <v>120</v>
      </c>
      <c r="H42" s="94" t="s">
        <v>98</v>
      </c>
      <c r="I42" s="94"/>
      <c r="J42" s="99"/>
      <c r="K42" s="100"/>
      <c r="L42" s="101">
        <v>6</v>
      </c>
      <c r="M42" s="99">
        <v>122</v>
      </c>
      <c r="N42" s="100">
        <v>180</v>
      </c>
      <c r="O42" s="94">
        <v>869</v>
      </c>
      <c r="P42" s="94">
        <v>675</v>
      </c>
      <c r="Q42" s="102">
        <v>659</v>
      </c>
      <c r="R42" s="103">
        <v>4</v>
      </c>
      <c r="S42" s="94">
        <v>25</v>
      </c>
      <c r="T42" s="94">
        <v>24</v>
      </c>
      <c r="U42" s="99">
        <v>24</v>
      </c>
      <c r="V42" s="100">
        <v>23</v>
      </c>
      <c r="W42" s="94">
        <v>110</v>
      </c>
      <c r="X42" s="94">
        <v>83</v>
      </c>
      <c r="Y42" s="102">
        <v>77</v>
      </c>
      <c r="Z42" s="103">
        <v>8</v>
      </c>
      <c r="AA42" s="94">
        <v>49</v>
      </c>
      <c r="AB42" s="94">
        <v>49</v>
      </c>
      <c r="AC42" s="99">
        <v>42</v>
      </c>
      <c r="AD42" s="100"/>
      <c r="AE42" s="94"/>
      <c r="AF42" s="94"/>
      <c r="AG42" s="102"/>
      <c r="AH42" s="103">
        <f t="shared" si="6"/>
        <v>215</v>
      </c>
      <c r="AI42" s="103">
        <f t="shared" si="9"/>
        <v>1053</v>
      </c>
      <c r="AJ42" s="103">
        <f t="shared" si="10"/>
        <v>831</v>
      </c>
      <c r="AK42" s="103">
        <f t="shared" si="7"/>
        <v>802</v>
      </c>
      <c r="AL42" s="211">
        <f t="shared" si="8"/>
        <v>6.5737704918032787</v>
      </c>
      <c r="AN42" s="114"/>
      <c r="AO42" s="105"/>
      <c r="AP42" s="105"/>
      <c r="AQ42" s="115"/>
      <c r="AR42" s="107"/>
      <c r="AS42" s="108"/>
      <c r="AT42" s="108"/>
      <c r="AU42" s="108"/>
      <c r="AV42" s="108"/>
      <c r="AW42" s="115"/>
      <c r="AX42" s="109"/>
    </row>
    <row r="43" spans="1:53" s="116" customFormat="1" ht="14.1" customHeight="1">
      <c r="A43" s="120"/>
      <c r="B43" s="121"/>
      <c r="C43" s="122"/>
      <c r="D43" s="94">
        <f t="shared" si="5"/>
        <v>39</v>
      </c>
      <c r="E43" s="94"/>
      <c r="F43" s="94"/>
      <c r="G43" s="94" t="s">
        <v>121</v>
      </c>
      <c r="H43" s="94" t="s">
        <v>137</v>
      </c>
      <c r="I43" s="94"/>
      <c r="J43" s="99"/>
      <c r="K43" s="100"/>
      <c r="L43" s="101">
        <v>1</v>
      </c>
      <c r="M43" s="99">
        <v>3</v>
      </c>
      <c r="N43" s="100">
        <v>5</v>
      </c>
      <c r="O43" s="94">
        <v>25</v>
      </c>
      <c r="P43" s="94">
        <v>24</v>
      </c>
      <c r="Q43" s="102">
        <v>19</v>
      </c>
      <c r="R43" s="103"/>
      <c r="S43" s="94"/>
      <c r="T43" s="94"/>
      <c r="U43" s="99"/>
      <c r="V43" s="100">
        <v>2</v>
      </c>
      <c r="W43" s="94">
        <v>7</v>
      </c>
      <c r="X43" s="94">
        <v>7</v>
      </c>
      <c r="Y43" s="102">
        <v>7</v>
      </c>
      <c r="Z43" s="103"/>
      <c r="AA43" s="94"/>
      <c r="AB43" s="94"/>
      <c r="AC43" s="99"/>
      <c r="AD43" s="100"/>
      <c r="AE43" s="94"/>
      <c r="AF43" s="94"/>
      <c r="AG43" s="102"/>
      <c r="AH43" s="103">
        <f t="shared" si="6"/>
        <v>7</v>
      </c>
      <c r="AI43" s="103">
        <f t="shared" si="9"/>
        <v>32</v>
      </c>
      <c r="AJ43" s="103">
        <f t="shared" si="10"/>
        <v>31</v>
      </c>
      <c r="AK43" s="103">
        <f t="shared" si="7"/>
        <v>26</v>
      </c>
      <c r="AL43" s="211">
        <f t="shared" si="8"/>
        <v>8.6666666666666661</v>
      </c>
      <c r="AN43" s="114"/>
      <c r="AO43" s="105"/>
      <c r="AP43" s="105"/>
      <c r="AQ43" s="115"/>
      <c r="AR43" s="107"/>
      <c r="AS43" s="108"/>
      <c r="AT43" s="108"/>
      <c r="AU43" s="108"/>
      <c r="AV43" s="108"/>
      <c r="AW43" s="115"/>
      <c r="AX43" s="109"/>
    </row>
    <row r="44" spans="1:53" ht="14.1" customHeight="1">
      <c r="A44" s="20"/>
      <c r="B44" s="21"/>
      <c r="C44" s="22"/>
      <c r="D44" s="94">
        <f t="shared" si="5"/>
        <v>40</v>
      </c>
      <c r="E44" s="62"/>
      <c r="F44" s="62"/>
      <c r="G44" s="94" t="s">
        <v>150</v>
      </c>
      <c r="H44" s="94" t="s">
        <v>93</v>
      </c>
      <c r="I44" s="94"/>
      <c r="J44" s="99"/>
      <c r="K44" s="100"/>
      <c r="L44" s="101">
        <v>15</v>
      </c>
      <c r="M44" s="99">
        <v>150</v>
      </c>
      <c r="N44" s="100">
        <v>132</v>
      </c>
      <c r="O44" s="94">
        <v>482</v>
      </c>
      <c r="P44" s="94">
        <v>403</v>
      </c>
      <c r="Q44" s="102">
        <v>372</v>
      </c>
      <c r="R44" s="103">
        <v>7</v>
      </c>
      <c r="S44" s="94">
        <v>17</v>
      </c>
      <c r="T44" s="94">
        <v>11</v>
      </c>
      <c r="U44" s="99">
        <v>11</v>
      </c>
      <c r="V44" s="100">
        <v>68</v>
      </c>
      <c r="W44" s="94">
        <v>278</v>
      </c>
      <c r="X44" s="94">
        <v>245</v>
      </c>
      <c r="Y44" s="102">
        <v>226</v>
      </c>
      <c r="Z44" s="103">
        <v>23</v>
      </c>
      <c r="AA44" s="94">
        <v>95</v>
      </c>
      <c r="AB44" s="94">
        <v>79</v>
      </c>
      <c r="AC44" s="99">
        <v>77</v>
      </c>
      <c r="AD44" s="100"/>
      <c r="AE44" s="94"/>
      <c r="AF44" s="94"/>
      <c r="AG44" s="102"/>
      <c r="AH44" s="103">
        <f t="shared" si="6"/>
        <v>230</v>
      </c>
      <c r="AI44" s="103">
        <f t="shared" si="9"/>
        <v>872</v>
      </c>
      <c r="AJ44" s="103">
        <f t="shared" si="10"/>
        <v>738</v>
      </c>
      <c r="AK44" s="103">
        <f t="shared" si="7"/>
        <v>686</v>
      </c>
      <c r="AL44" s="212">
        <f t="shared" si="8"/>
        <v>4.5733333333333333</v>
      </c>
      <c r="AN44" s="69"/>
      <c r="AO44" s="105"/>
      <c r="AP44" s="105"/>
      <c r="AQ44" s="115"/>
      <c r="AR44" s="107"/>
      <c r="AS44" s="81"/>
      <c r="AT44" s="81"/>
      <c r="AW44" s="77"/>
      <c r="AX44" s="84"/>
    </row>
    <row r="45" spans="1:53" s="116" customFormat="1" ht="14.1" customHeight="1">
      <c r="A45" s="111"/>
      <c r="B45" s="132"/>
      <c r="C45" s="133"/>
      <c r="D45" s="94">
        <f t="shared" si="5"/>
        <v>41</v>
      </c>
      <c r="E45" s="94"/>
      <c r="F45" s="94"/>
      <c r="G45" s="94" t="s">
        <v>123</v>
      </c>
      <c r="H45" s="94" t="s">
        <v>127</v>
      </c>
      <c r="I45" s="94"/>
      <c r="J45" s="99"/>
      <c r="K45" s="100"/>
      <c r="L45" s="101">
        <v>3</v>
      </c>
      <c r="M45" s="99">
        <v>35</v>
      </c>
      <c r="N45" s="100">
        <v>55</v>
      </c>
      <c r="O45" s="94">
        <v>232</v>
      </c>
      <c r="P45" s="94">
        <v>211</v>
      </c>
      <c r="Q45" s="102">
        <v>206</v>
      </c>
      <c r="R45" s="103">
        <v>1</v>
      </c>
      <c r="S45" s="94">
        <v>3</v>
      </c>
      <c r="T45" s="94">
        <v>3</v>
      </c>
      <c r="U45" s="99">
        <v>3</v>
      </c>
      <c r="V45" s="100"/>
      <c r="W45" s="94"/>
      <c r="X45" s="94"/>
      <c r="Y45" s="102"/>
      <c r="Z45" s="103"/>
      <c r="AA45" s="94"/>
      <c r="AB45" s="94"/>
      <c r="AC45" s="99"/>
      <c r="AD45" s="100">
        <v>3</v>
      </c>
      <c r="AE45" s="94">
        <v>17</v>
      </c>
      <c r="AF45" s="94">
        <v>17</v>
      </c>
      <c r="AG45" s="102">
        <v>17</v>
      </c>
      <c r="AH45" s="103">
        <f t="shared" si="6"/>
        <v>59</v>
      </c>
      <c r="AI45" s="103">
        <f t="shared" si="9"/>
        <v>252</v>
      </c>
      <c r="AJ45" s="103">
        <f t="shared" si="10"/>
        <v>231</v>
      </c>
      <c r="AK45" s="103">
        <f t="shared" si="7"/>
        <v>226</v>
      </c>
      <c r="AL45" s="211">
        <f t="shared" si="8"/>
        <v>6.4571428571428573</v>
      </c>
      <c r="AN45" s="114"/>
      <c r="AO45" s="105"/>
      <c r="AP45" s="105"/>
      <c r="AQ45" s="115"/>
      <c r="AR45" s="107"/>
      <c r="AS45" s="108"/>
      <c r="AT45" s="108"/>
      <c r="AU45" s="81"/>
      <c r="AV45" s="81"/>
      <c r="AW45" s="114"/>
      <c r="AX45" s="109"/>
    </row>
    <row r="46" spans="1:53" s="116" customFormat="1" ht="14.1" customHeight="1">
      <c r="A46" s="120"/>
      <c r="B46" s="121"/>
      <c r="C46" s="122"/>
      <c r="D46" s="94">
        <f t="shared" si="5"/>
        <v>42</v>
      </c>
      <c r="E46" s="94"/>
      <c r="F46" s="94"/>
      <c r="G46" s="94" t="s">
        <v>152</v>
      </c>
      <c r="H46" s="94" t="s">
        <v>94</v>
      </c>
      <c r="I46" s="94"/>
      <c r="J46" s="99"/>
      <c r="K46" s="100"/>
      <c r="L46" s="101">
        <v>4</v>
      </c>
      <c r="M46" s="99">
        <v>176</v>
      </c>
      <c r="N46" s="100">
        <v>157</v>
      </c>
      <c r="O46" s="94">
        <v>680</v>
      </c>
      <c r="P46" s="94">
        <v>503</v>
      </c>
      <c r="Q46" s="102">
        <v>462</v>
      </c>
      <c r="R46" s="103">
        <v>3</v>
      </c>
      <c r="S46" s="94">
        <v>16</v>
      </c>
      <c r="T46" s="94">
        <v>2</v>
      </c>
      <c r="U46" s="99">
        <v>0</v>
      </c>
      <c r="V46" s="100">
        <v>96</v>
      </c>
      <c r="W46" s="94">
        <v>481</v>
      </c>
      <c r="X46" s="94">
        <v>373</v>
      </c>
      <c r="Y46" s="102">
        <v>346</v>
      </c>
      <c r="Z46" s="103">
        <v>19</v>
      </c>
      <c r="AA46" s="94">
        <v>97</v>
      </c>
      <c r="AB46" s="94">
        <v>68</v>
      </c>
      <c r="AC46" s="99">
        <v>61</v>
      </c>
      <c r="AD46" s="100"/>
      <c r="AE46" s="94"/>
      <c r="AF46" s="94"/>
      <c r="AG46" s="102"/>
      <c r="AH46" s="103">
        <f t="shared" si="6"/>
        <v>275</v>
      </c>
      <c r="AI46" s="103">
        <f t="shared" si="9"/>
        <v>1274</v>
      </c>
      <c r="AJ46" s="103">
        <f t="shared" si="10"/>
        <v>946</v>
      </c>
      <c r="AK46" s="103">
        <f t="shared" si="7"/>
        <v>869</v>
      </c>
      <c r="AL46" s="211">
        <f t="shared" si="8"/>
        <v>4.9375</v>
      </c>
      <c r="AN46" s="114"/>
      <c r="AO46" s="105"/>
      <c r="AP46" s="105"/>
      <c r="AQ46" s="115"/>
      <c r="AR46" s="107"/>
      <c r="AS46" s="108"/>
      <c r="AT46" s="108"/>
      <c r="AU46" s="108"/>
      <c r="AV46" s="108"/>
      <c r="AW46" s="115"/>
      <c r="AX46" s="109"/>
    </row>
    <row r="47" spans="1:53" s="116" customFormat="1" ht="14.1" customHeight="1">
      <c r="A47" s="120"/>
      <c r="B47" s="121"/>
      <c r="C47" s="122"/>
      <c r="D47" s="94">
        <f t="shared" si="5"/>
        <v>43</v>
      </c>
      <c r="E47" s="94"/>
      <c r="F47" s="94"/>
      <c r="G47" s="94" t="s">
        <v>122</v>
      </c>
      <c r="H47" s="94" t="s">
        <v>131</v>
      </c>
      <c r="I47" s="94"/>
      <c r="J47" s="99"/>
      <c r="K47" s="100"/>
      <c r="L47" s="101">
        <v>6</v>
      </c>
      <c r="M47" s="99">
        <v>102</v>
      </c>
      <c r="N47" s="100">
        <v>105</v>
      </c>
      <c r="O47" s="94">
        <v>445</v>
      </c>
      <c r="P47" s="94">
        <v>344</v>
      </c>
      <c r="Q47" s="102">
        <v>281</v>
      </c>
      <c r="R47" s="103">
        <v>3</v>
      </c>
      <c r="S47" s="94">
        <v>19</v>
      </c>
      <c r="T47" s="94">
        <v>14</v>
      </c>
      <c r="U47" s="99">
        <v>13</v>
      </c>
      <c r="V47" s="100">
        <v>0</v>
      </c>
      <c r="W47" s="94">
        <v>0</v>
      </c>
      <c r="X47" s="94">
        <v>0</v>
      </c>
      <c r="Y47" s="102">
        <v>0</v>
      </c>
      <c r="Z47" s="103">
        <v>5</v>
      </c>
      <c r="AA47" s="94">
        <v>24</v>
      </c>
      <c r="AB47" s="94">
        <v>19</v>
      </c>
      <c r="AC47" s="99">
        <v>18</v>
      </c>
      <c r="AD47" s="100">
        <v>2</v>
      </c>
      <c r="AE47" s="94">
        <v>7</v>
      </c>
      <c r="AF47" s="94">
        <v>0</v>
      </c>
      <c r="AG47" s="102">
        <v>0</v>
      </c>
      <c r="AH47" s="103">
        <f t="shared" si="6"/>
        <v>115</v>
      </c>
      <c r="AI47" s="103">
        <f t="shared" si="9"/>
        <v>495</v>
      </c>
      <c r="AJ47" s="103">
        <f t="shared" si="10"/>
        <v>377</v>
      </c>
      <c r="AK47" s="103">
        <f t="shared" si="7"/>
        <v>312</v>
      </c>
      <c r="AL47" s="211">
        <f t="shared" si="8"/>
        <v>3.0588235294117645</v>
      </c>
      <c r="AN47" s="114"/>
      <c r="AO47" s="105"/>
      <c r="AP47" s="105"/>
      <c r="AQ47" s="115"/>
      <c r="AR47" s="107"/>
      <c r="AS47" s="108"/>
      <c r="AT47" s="108"/>
      <c r="AU47" s="108"/>
      <c r="AV47" s="108"/>
      <c r="AW47" s="115"/>
      <c r="AX47" s="109"/>
    </row>
    <row r="48" spans="1:53" ht="14.1" customHeight="1">
      <c r="A48" s="10"/>
      <c r="B48" s="11"/>
      <c r="C48" s="15"/>
      <c r="D48" s="94"/>
      <c r="E48" s="62"/>
      <c r="F48" s="62"/>
      <c r="G48" s="62"/>
      <c r="H48" s="62"/>
      <c r="I48" s="62"/>
      <c r="J48" s="63"/>
      <c r="K48" s="64"/>
      <c r="L48" s="67"/>
      <c r="M48" s="63"/>
      <c r="N48" s="64"/>
      <c r="O48" s="62"/>
      <c r="P48" s="62"/>
      <c r="Q48" s="65"/>
      <c r="R48" s="66"/>
      <c r="S48" s="62"/>
      <c r="T48" s="62"/>
      <c r="U48" s="63"/>
      <c r="V48" s="64"/>
      <c r="W48" s="62"/>
      <c r="X48" s="62"/>
      <c r="Y48" s="65"/>
      <c r="Z48" s="66"/>
      <c r="AA48" s="62"/>
      <c r="AB48" s="62"/>
      <c r="AC48" s="63"/>
      <c r="AD48" s="64"/>
      <c r="AE48" s="62"/>
      <c r="AF48" s="62"/>
      <c r="AG48" s="65"/>
      <c r="AH48" s="66" t="str">
        <f t="shared" si="6"/>
        <v/>
      </c>
      <c r="AI48" s="66" t="str">
        <f t="shared" si="9"/>
        <v/>
      </c>
      <c r="AJ48" s="66" t="str">
        <f t="shared" si="10"/>
        <v/>
      </c>
      <c r="AK48" s="66" t="str">
        <f t="shared" si="7"/>
        <v/>
      </c>
      <c r="AL48" s="212" t="str">
        <f t="shared" si="8"/>
        <v/>
      </c>
      <c r="AN48" s="69"/>
      <c r="AO48" s="71"/>
      <c r="AP48" s="71"/>
      <c r="AR48" s="88"/>
      <c r="AW48" s="72"/>
      <c r="AX48" s="84"/>
    </row>
    <row r="49" spans="1:50" ht="14.1" customHeight="1">
      <c r="A49" s="14"/>
      <c r="B49" s="12"/>
      <c r="C49" s="206"/>
      <c r="D49" s="94"/>
      <c r="E49" s="62"/>
      <c r="F49" s="62"/>
      <c r="G49" s="62"/>
      <c r="H49" s="62"/>
      <c r="I49" s="62"/>
      <c r="J49" s="63"/>
      <c r="K49" s="64"/>
      <c r="L49" s="67"/>
      <c r="M49" s="63"/>
      <c r="N49" s="64"/>
      <c r="O49" s="62"/>
      <c r="P49" s="62"/>
      <c r="Q49" s="65"/>
      <c r="R49" s="66"/>
      <c r="S49" s="62"/>
      <c r="T49" s="62"/>
      <c r="U49" s="63"/>
      <c r="V49" s="64"/>
      <c r="W49" s="62"/>
      <c r="X49" s="62"/>
      <c r="Y49" s="65"/>
      <c r="Z49" s="66"/>
      <c r="AA49" s="62"/>
      <c r="AB49" s="62"/>
      <c r="AC49" s="63"/>
      <c r="AD49" s="64"/>
      <c r="AE49" s="62"/>
      <c r="AF49" s="62"/>
      <c r="AG49" s="65"/>
      <c r="AH49" s="66"/>
      <c r="AI49" s="66"/>
      <c r="AJ49" s="66"/>
      <c r="AK49" s="66"/>
      <c r="AL49" s="212"/>
      <c r="AN49" s="69"/>
      <c r="AO49" s="69"/>
      <c r="AP49" s="69"/>
      <c r="AW49" s="72"/>
      <c r="AX49" s="84"/>
    </row>
    <row r="50" spans="1:50" s="76" customFormat="1" ht="15" customHeight="1">
      <c r="A50" s="73"/>
      <c r="B50" s="74"/>
      <c r="C50" s="75"/>
      <c r="D50" s="94"/>
      <c r="E50" s="213"/>
      <c r="F50" s="213"/>
      <c r="G50" s="214"/>
      <c r="H50" s="215"/>
      <c r="I50" s="216">
        <f>SUM(I7:I48)</f>
        <v>0</v>
      </c>
      <c r="J50" s="217">
        <f>SUM(J7:J48)</f>
        <v>0</v>
      </c>
      <c r="K50" s="218">
        <f>SUM(K7:K48)</f>
        <v>0</v>
      </c>
      <c r="L50" s="219">
        <f t="shared" ref="L50:AJ50" si="11">SUM(L5:L49)</f>
        <v>437</v>
      </c>
      <c r="M50" s="220">
        <f>SUM(M4:M48)</f>
        <v>4778</v>
      </c>
      <c r="N50" s="220">
        <f t="shared" si="11"/>
        <v>5110</v>
      </c>
      <c r="O50" s="221">
        <f t="shared" si="11"/>
        <v>20963</v>
      </c>
      <c r="P50" s="221">
        <f t="shared" si="11"/>
        <v>17874</v>
      </c>
      <c r="Q50" s="221">
        <f t="shared" si="11"/>
        <v>16821</v>
      </c>
      <c r="R50" s="220">
        <f t="shared" si="11"/>
        <v>171</v>
      </c>
      <c r="S50" s="220">
        <f t="shared" si="11"/>
        <v>728</v>
      </c>
      <c r="T50" s="220">
        <f t="shared" si="11"/>
        <v>593</v>
      </c>
      <c r="U50" s="220">
        <f t="shared" si="11"/>
        <v>517</v>
      </c>
      <c r="V50" s="220">
        <f t="shared" si="11"/>
        <v>1429</v>
      </c>
      <c r="W50" s="220">
        <f t="shared" si="11"/>
        <v>6435</v>
      </c>
      <c r="X50" s="220">
        <f t="shared" si="11"/>
        <v>5243</v>
      </c>
      <c r="Y50" s="220">
        <f t="shared" si="11"/>
        <v>4804</v>
      </c>
      <c r="Z50" s="220">
        <f t="shared" si="11"/>
        <v>377</v>
      </c>
      <c r="AA50" s="220">
        <f t="shared" si="11"/>
        <v>1675</v>
      </c>
      <c r="AB50" s="220">
        <f t="shared" si="11"/>
        <v>1374</v>
      </c>
      <c r="AC50" s="220">
        <f t="shared" si="11"/>
        <v>1275</v>
      </c>
      <c r="AD50" s="220">
        <f t="shared" si="11"/>
        <v>128</v>
      </c>
      <c r="AE50" s="220">
        <f t="shared" si="11"/>
        <v>388</v>
      </c>
      <c r="AF50" s="220">
        <f t="shared" si="11"/>
        <v>223</v>
      </c>
      <c r="AG50" s="220">
        <f t="shared" si="11"/>
        <v>218</v>
      </c>
      <c r="AH50" s="220">
        <f t="shared" si="11"/>
        <v>7215</v>
      </c>
      <c r="AI50" s="221">
        <f t="shared" si="11"/>
        <v>30211</v>
      </c>
      <c r="AJ50" s="221">
        <f t="shared" si="11"/>
        <v>25329</v>
      </c>
      <c r="AK50" s="221">
        <f>SUM(AK5:AK49)</f>
        <v>23654</v>
      </c>
      <c r="AL50" s="222"/>
      <c r="AM50" s="79"/>
      <c r="AN50" s="79"/>
      <c r="AO50" s="80"/>
      <c r="AP50" s="80"/>
      <c r="AQ50" s="79"/>
      <c r="AR50" s="79"/>
      <c r="AS50" s="79"/>
      <c r="AT50" s="79"/>
      <c r="AU50" s="80"/>
      <c r="AV50" s="89"/>
      <c r="AW50" s="90"/>
      <c r="AX50" s="91"/>
    </row>
    <row r="51" spans="1:50">
      <c r="C51" s="1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1:50">
      <c r="D52" s="37"/>
      <c r="E52" s="37"/>
      <c r="F52" s="37"/>
      <c r="G52" s="37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50">
      <c r="D53" s="37"/>
      <c r="E53" s="37"/>
      <c r="F53" s="37"/>
      <c r="G53" s="37"/>
      <c r="H53" s="37"/>
      <c r="I53" s="37"/>
      <c r="J53" s="37"/>
      <c r="K53" s="37"/>
      <c r="L53" s="194"/>
      <c r="M53" s="194"/>
      <c r="N53" s="194"/>
      <c r="O53" s="194"/>
      <c r="P53" s="193"/>
      <c r="Q53" s="193"/>
      <c r="R53" s="195"/>
      <c r="S53" s="195"/>
      <c r="T53" s="195"/>
      <c r="U53" s="196"/>
      <c r="V53" s="37"/>
      <c r="W53" s="195"/>
      <c r="X53" s="196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50">
      <c r="D54" s="37"/>
      <c r="E54" s="37"/>
      <c r="F54" s="37"/>
      <c r="G54" s="37"/>
      <c r="H54" s="149"/>
      <c r="I54" s="37"/>
      <c r="J54" s="37"/>
      <c r="K54" s="37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37"/>
      <c r="W54" s="203"/>
      <c r="X54" s="203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50">
      <c r="D55" s="37"/>
      <c r="E55" s="37"/>
      <c r="F55" s="37"/>
      <c r="G55" s="37"/>
      <c r="H55" s="149"/>
      <c r="I55" s="37"/>
      <c r="J55" s="37"/>
      <c r="K55" s="37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92"/>
      <c r="W55" s="178"/>
      <c r="X55" s="178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50">
      <c r="D56" s="37"/>
      <c r="E56" s="37"/>
      <c r="F56" s="37"/>
      <c r="G56" s="37"/>
      <c r="H56" s="149"/>
      <c r="I56" s="37"/>
      <c r="J56" s="37"/>
      <c r="K56" s="37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37"/>
      <c r="W56" s="178"/>
      <c r="X56" s="178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1:50">
      <c r="D57" s="37"/>
      <c r="E57" s="37"/>
      <c r="F57" s="37"/>
      <c r="G57" s="37"/>
      <c r="H57" s="149"/>
      <c r="I57" s="37"/>
      <c r="J57" s="37"/>
      <c r="K57" s="37"/>
      <c r="L57" s="179"/>
      <c r="M57" s="179"/>
      <c r="N57" s="179"/>
      <c r="O57" s="179"/>
      <c r="P57" s="179"/>
      <c r="Q57" s="179"/>
      <c r="R57" s="180"/>
      <c r="S57" s="181"/>
      <c r="T57" s="179"/>
      <c r="U57" s="179"/>
      <c r="V57" s="93"/>
      <c r="W57" s="177"/>
      <c r="X57" s="17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50">
      <c r="D58" s="37"/>
      <c r="E58" s="37"/>
      <c r="F58" s="37"/>
      <c r="G58" s="37"/>
      <c r="H58" s="149"/>
      <c r="I58" s="37"/>
      <c r="J58" s="37"/>
      <c r="K58" s="37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92"/>
      <c r="W58" s="178"/>
      <c r="X58" s="178"/>
      <c r="Y58" s="37"/>
      <c r="Z58" s="37"/>
      <c r="AA58" s="37"/>
      <c r="AB58" s="92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1:50"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50"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1:50">
      <c r="D61" s="37"/>
      <c r="E61" s="37"/>
      <c r="F61" s="37"/>
      <c r="G61" s="37"/>
      <c r="H61" s="37"/>
      <c r="I61" s="37"/>
      <c r="J61" s="37"/>
      <c r="K61" s="37"/>
      <c r="L61" s="151"/>
      <c r="M61" s="151"/>
      <c r="N61" s="151"/>
      <c r="O61" s="151"/>
      <c r="P61" s="151"/>
      <c r="Q61" s="151"/>
      <c r="R61" s="93"/>
      <c r="S61" s="93"/>
      <c r="T61" s="93"/>
      <c r="U61" s="93"/>
      <c r="V61" s="151"/>
      <c r="W61" s="151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1:50">
      <c r="D62" s="37"/>
      <c r="E62" s="37"/>
      <c r="F62" s="37"/>
      <c r="G62" s="37"/>
      <c r="H62" s="37"/>
      <c r="I62" s="37"/>
      <c r="J62" s="37"/>
      <c r="K62" s="37"/>
      <c r="L62" s="151"/>
      <c r="M62" s="151"/>
      <c r="N62" s="151"/>
      <c r="O62" s="151"/>
      <c r="P62" s="151"/>
      <c r="Q62" s="151"/>
      <c r="R62" s="93"/>
      <c r="S62" s="93"/>
      <c r="T62" s="93"/>
      <c r="U62" s="93"/>
      <c r="V62" s="151"/>
      <c r="W62" s="151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1:50"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1:50"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4:38"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4:38"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4:38"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4:38"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4:38"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4:38"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4:38"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4:38"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4:38"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4:38"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4:38"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4:38"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4:38"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4:38"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</row>
    <row r="79" spans="4:38"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4:38"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4:38"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</row>
    <row r="82" spans="4:38"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4:38"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4:38"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4:38"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4:38"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4:38"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4:38"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4:38"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4:38"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4:38"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4:38"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4:38"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4:38"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4:38"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4:38"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4:38"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4:38"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4:38"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4:38"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4:38"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  <row r="102" spans="4:38"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</row>
    <row r="103" spans="4:38"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</row>
    <row r="104" spans="4:38"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</row>
    <row r="105" spans="4:38"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4:38"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4:38"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</row>
    <row r="108" spans="4:38"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4:38"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4:38"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4:38"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4:38"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4:38"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4:38"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4:38"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4:38"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4:38"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4:38"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4:38"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4:38"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4:38"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4:38"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4:38"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4:38"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4:38"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4:38"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4:38"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4:38"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4:38"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4:38"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4:38"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4:38"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4:38"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4:38"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4:38"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4:38"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4:38"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4:38"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4:38"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4:38"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4:38"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4:38"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4:38"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4:38"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4:38"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4:38"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4:38"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4:38"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4:38"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4:38"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4:38"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4:38"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4:38"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4:38"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4:38"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4:38"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4:38"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4:38"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4:38"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4:38"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4:38"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4:38"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4:38"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4:38"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4:38"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4:38"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4:38"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4:38"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4:38"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4:38"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4:38"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4:38"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4:38"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4:38"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4:38"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4:38"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4:38"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4:38"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4:38"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4:38"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4:38"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4:38"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4:38"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4:38"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4:38"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4:38"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4:38"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4:38"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4:38"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4:38"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4:38"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4:38"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4:38"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4:38"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4:38"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4:38"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4:38"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4:38"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4:38"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4:38"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4:38"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4:38"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4:38"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4:38"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4:38"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4:38"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4:38"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4:38"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4:38"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4:38"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4:38"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4:38"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4:38"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4:38"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4:38"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4:38"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4:38"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4:38"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4:38"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4:38"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4:38"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4:38"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4:38"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4:38"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4:38"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4:38"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4:38"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4:38"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4:38"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4:38"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4:38"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4:38"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4:38"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4:38"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4:38"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4:38"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4:38"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4:38"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4:38"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4:38"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4:38"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4:38"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4:38"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4:38"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4:38"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4:38"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4:38"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4:38"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4:38"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4:38"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4:38"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4:38"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4:38"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4:38"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4:38"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4:38"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4:38"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4:38"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4:38"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4:38"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4:38"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4:38"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4:38"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4:38"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4:38"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4:38"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4:38"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4:38"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4:38"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4:38"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4:38"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4:38"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4:38"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4:38"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4:38"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4:38"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4:38"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4:38"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4:38"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4:38"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4:38"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4:38"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4:38"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4:38"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4:38"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4:38"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4:38"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4:38"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4:38"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4:38"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4:38"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4:38"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4:38"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4:38"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4:38"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4:38"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4:38"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4:38"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4:38"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4:38"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4:38"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4:38"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4:38"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4:38"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4:38"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4:38"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4:38"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4:38"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4:38"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4:38"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4:38"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4:38"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4:38"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4:38"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4:38"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4:38"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4:38"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4:38"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4:38"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4:38"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4:38"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4:38"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4:38"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4:38"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4:38"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4:38"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4:38"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4:38"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4:38"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4:38"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4:38"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4:38"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4:38"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4:38"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4:38"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4:38"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4:38"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4:38"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4:38"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4:38"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4:38"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4:38"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4:38"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4:38"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4:38"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4:38"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4:38"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4:38"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4:38"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4:38"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4:38"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4:38"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4:38"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4:38"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4:38"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4:38"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4:38"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4:38"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4:38"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4:38"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4:38"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4:38"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4:38"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4:38"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4:38"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4:38"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4:38"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4:38"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4:38"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4:38"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4:38"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4:38"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4:38"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</sheetData>
  <mergeCells count="46">
    <mergeCell ref="L53:M53"/>
    <mergeCell ref="V3:Y3"/>
    <mergeCell ref="P54:Q54"/>
    <mergeCell ref="L54:M54"/>
    <mergeCell ref="N54:O54"/>
    <mergeCell ref="R54:S54"/>
    <mergeCell ref="T54:U54"/>
    <mergeCell ref="W54:X54"/>
    <mergeCell ref="W55:X55"/>
    <mergeCell ref="W56:X56"/>
    <mergeCell ref="AS3:AX3"/>
    <mergeCell ref="AH3:AL3"/>
    <mergeCell ref="W53:X53"/>
    <mergeCell ref="L56:M56"/>
    <mergeCell ref="D2:AL2"/>
    <mergeCell ref="R3:U3"/>
    <mergeCell ref="K3:M3"/>
    <mergeCell ref="Z3:AC3"/>
    <mergeCell ref="AD3:AG3"/>
    <mergeCell ref="P53:Q53"/>
    <mergeCell ref="H52:Y52"/>
    <mergeCell ref="N53:O53"/>
    <mergeCell ref="R53:S53"/>
    <mergeCell ref="T53:U53"/>
    <mergeCell ref="N3:Q3"/>
    <mergeCell ref="N56:O56"/>
    <mergeCell ref="P56:Q56"/>
    <mergeCell ref="R56:S56"/>
    <mergeCell ref="T56:U56"/>
    <mergeCell ref="L55:M55"/>
    <mergeCell ref="N55:O55"/>
    <mergeCell ref="P55:Q55"/>
    <mergeCell ref="R55:S55"/>
    <mergeCell ref="T55:U55"/>
    <mergeCell ref="W57:X57"/>
    <mergeCell ref="W58:X58"/>
    <mergeCell ref="L57:M57"/>
    <mergeCell ref="N57:O57"/>
    <mergeCell ref="P57:Q57"/>
    <mergeCell ref="R57:S57"/>
    <mergeCell ref="T57:U57"/>
    <mergeCell ref="L58:M58"/>
    <mergeCell ref="N58:O58"/>
    <mergeCell ref="P58:Q58"/>
    <mergeCell ref="R58:S58"/>
    <mergeCell ref="T58:U58"/>
  </mergeCells>
  <phoneticPr fontId="5"/>
  <printOptions horizontalCentered="1" verticalCentered="1" gridLines="1"/>
  <pageMargins left="0.25" right="0" top="0.25" bottom="0.25" header="0" footer="0"/>
  <pageSetup scale="70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workbookViewId="0">
      <selection activeCell="D64" sqref="A1:D64"/>
    </sheetView>
  </sheetViews>
  <sheetFormatPr defaultColWidth="11.42578125" defaultRowHeight="12"/>
  <cols>
    <col min="1" max="1" width="22.85546875" bestFit="1" customWidth="1"/>
    <col min="2" max="2" width="12" customWidth="1"/>
    <col min="3" max="3" width="2.5703125" customWidth="1"/>
    <col min="4" max="4" width="59" customWidth="1"/>
    <col min="5" max="5" width="0.140625" customWidth="1"/>
  </cols>
  <sheetData>
    <row r="1" spans="1:8">
      <c r="A1" s="55"/>
    </row>
    <row r="2" spans="1:8" ht="11.1" customHeight="1">
      <c r="A2" s="45" t="s">
        <v>45</v>
      </c>
      <c r="B2" s="46"/>
      <c r="C2" s="46"/>
      <c r="D2" s="47" t="s">
        <v>47</v>
      </c>
      <c r="E2" s="204"/>
      <c r="F2" s="204"/>
      <c r="G2" s="204"/>
      <c r="H2" s="204"/>
    </row>
    <row r="3" spans="1:8" ht="11.1" customHeight="1">
      <c r="A3" s="48" t="s">
        <v>16</v>
      </c>
      <c r="B3" s="49" t="s">
        <v>20</v>
      </c>
      <c r="C3" s="39"/>
      <c r="D3" s="50" t="s">
        <v>46</v>
      </c>
      <c r="E3" s="39"/>
      <c r="F3" s="39"/>
      <c r="G3" s="39"/>
      <c r="H3" s="39"/>
    </row>
    <row r="4" spans="1:8" ht="11.1" customHeight="1">
      <c r="A4" s="40" t="s">
        <v>17</v>
      </c>
      <c r="B4" s="41"/>
      <c r="C4" s="39"/>
      <c r="D4" s="205" t="s">
        <v>74</v>
      </c>
      <c r="E4" s="39"/>
      <c r="F4" s="39"/>
      <c r="G4" s="39"/>
      <c r="H4" s="39"/>
    </row>
    <row r="5" spans="1:8" ht="11.1" customHeight="1">
      <c r="A5" s="40" t="s">
        <v>18</v>
      </c>
      <c r="B5" s="41"/>
      <c r="C5" s="39"/>
      <c r="D5" s="205"/>
      <c r="E5" s="39"/>
      <c r="F5" s="39"/>
      <c r="G5" s="39"/>
      <c r="H5" s="39"/>
    </row>
    <row r="6" spans="1:8" ht="11.1" customHeight="1">
      <c r="A6" s="40"/>
      <c r="B6" s="41"/>
      <c r="C6" s="39"/>
      <c r="D6" s="51"/>
      <c r="E6" s="39"/>
      <c r="F6" s="39"/>
      <c r="G6" s="39"/>
      <c r="H6" s="39"/>
    </row>
    <row r="7" spans="1:8" ht="11.1" customHeight="1">
      <c r="A7" s="42" t="s">
        <v>19</v>
      </c>
      <c r="B7" s="41"/>
      <c r="C7" s="39"/>
      <c r="D7" s="51"/>
      <c r="E7" s="39"/>
      <c r="F7" s="39"/>
      <c r="G7" s="39"/>
      <c r="H7" s="39"/>
    </row>
    <row r="8" spans="1:8" ht="11.1" customHeight="1">
      <c r="A8" s="40" t="s">
        <v>21</v>
      </c>
      <c r="B8" s="41"/>
      <c r="C8" s="39"/>
      <c r="D8" s="51"/>
      <c r="E8" s="39"/>
      <c r="F8" s="39"/>
      <c r="G8" s="39"/>
      <c r="H8" s="39"/>
    </row>
    <row r="9" spans="1:8" ht="11.1" customHeight="1">
      <c r="A9" s="40" t="s">
        <v>25</v>
      </c>
      <c r="B9" s="41"/>
      <c r="C9" s="39"/>
      <c r="D9" s="51"/>
      <c r="E9" s="39"/>
      <c r="F9" s="39"/>
      <c r="G9" s="39"/>
      <c r="H9" s="39"/>
    </row>
    <row r="10" spans="1:8" ht="11.1" customHeight="1">
      <c r="A10" s="40"/>
      <c r="B10" s="41"/>
      <c r="C10" s="39"/>
      <c r="D10" s="51"/>
      <c r="E10" s="39"/>
      <c r="F10" s="39"/>
      <c r="G10" s="39"/>
      <c r="H10" s="39"/>
    </row>
    <row r="11" spans="1:8" ht="11.1" customHeight="1">
      <c r="A11" s="42" t="s">
        <v>22</v>
      </c>
      <c r="B11" s="41"/>
      <c r="C11" s="39"/>
      <c r="D11" s="51"/>
      <c r="E11" s="39"/>
      <c r="F11" s="39"/>
      <c r="G11" s="39"/>
      <c r="H11" s="39"/>
    </row>
    <row r="12" spans="1:8" ht="11.1" customHeight="1">
      <c r="A12" s="40" t="s">
        <v>60</v>
      </c>
      <c r="B12" s="41"/>
      <c r="C12" s="39"/>
      <c r="D12" s="51"/>
      <c r="E12" s="39"/>
      <c r="F12" s="39"/>
      <c r="G12" s="39"/>
      <c r="H12" s="39"/>
    </row>
    <row r="13" spans="1:8" ht="11.1" customHeight="1">
      <c r="A13" s="40" t="s">
        <v>23</v>
      </c>
      <c r="B13" s="41"/>
      <c r="C13" s="39"/>
      <c r="D13" s="51"/>
      <c r="E13" s="39"/>
      <c r="F13" s="39"/>
      <c r="G13" s="39"/>
      <c r="H13" s="39"/>
    </row>
    <row r="14" spans="1:8" ht="11.1" customHeight="1">
      <c r="A14" s="40" t="s">
        <v>48</v>
      </c>
      <c r="B14" s="41"/>
      <c r="C14" s="39"/>
      <c r="D14" s="51"/>
      <c r="E14" s="39"/>
      <c r="F14" s="39"/>
      <c r="G14" s="39"/>
      <c r="H14" s="39"/>
    </row>
    <row r="15" spans="1:8" ht="11.1" customHeight="1">
      <c r="A15" s="40" t="s">
        <v>24</v>
      </c>
      <c r="B15" s="41"/>
      <c r="C15" s="39"/>
      <c r="D15" s="51"/>
      <c r="E15" s="39"/>
      <c r="F15" s="39"/>
      <c r="G15" s="39"/>
      <c r="H15" s="39"/>
    </row>
    <row r="16" spans="1:8" ht="11.1" customHeight="1">
      <c r="A16" s="42" t="s">
        <v>26</v>
      </c>
      <c r="B16" s="41"/>
      <c r="C16" s="39"/>
      <c r="D16" s="51"/>
      <c r="E16" s="39"/>
      <c r="F16" s="39"/>
      <c r="G16" s="39"/>
      <c r="H16" s="39"/>
    </row>
    <row r="17" spans="1:8" ht="11.1" customHeight="1">
      <c r="A17" s="40" t="s">
        <v>27</v>
      </c>
      <c r="B17" s="41"/>
      <c r="C17" s="39"/>
      <c r="D17" s="51"/>
      <c r="E17" s="39"/>
      <c r="F17" s="39"/>
      <c r="G17" s="39"/>
      <c r="H17" s="39"/>
    </row>
    <row r="18" spans="1:8" ht="11.1" customHeight="1">
      <c r="A18" s="40" t="s">
        <v>28</v>
      </c>
      <c r="B18" s="41"/>
      <c r="C18" s="39"/>
      <c r="D18" s="51"/>
      <c r="E18" s="39"/>
      <c r="F18" s="39"/>
      <c r="G18" s="39"/>
      <c r="H18" s="39"/>
    </row>
    <row r="19" spans="1:8" ht="11.1" customHeight="1">
      <c r="A19" s="40" t="s">
        <v>48</v>
      </c>
      <c r="B19" s="41"/>
      <c r="C19" s="39"/>
      <c r="D19" s="51"/>
      <c r="E19" s="39"/>
      <c r="F19" s="39"/>
      <c r="G19" s="39"/>
      <c r="H19" s="39"/>
    </row>
    <row r="20" spans="1:8" ht="10.5" customHeight="1">
      <c r="A20" s="40"/>
      <c r="B20" s="41"/>
      <c r="C20" s="39"/>
      <c r="D20" s="51"/>
      <c r="E20" s="39"/>
      <c r="F20" s="39"/>
      <c r="G20" s="39"/>
      <c r="H20" s="39"/>
    </row>
    <row r="21" spans="1:8" ht="11.1" customHeight="1">
      <c r="A21" s="42" t="s">
        <v>29</v>
      </c>
      <c r="B21" s="41"/>
      <c r="C21" s="39"/>
      <c r="D21" s="51"/>
      <c r="E21" s="39"/>
      <c r="F21" s="39"/>
      <c r="G21" s="39"/>
      <c r="H21" s="39"/>
    </row>
    <row r="22" spans="1:8" ht="11.1" customHeight="1">
      <c r="A22" s="40" t="s">
        <v>30</v>
      </c>
      <c r="B22" s="41"/>
      <c r="C22" s="39"/>
      <c r="D22" s="51"/>
      <c r="E22" s="39"/>
      <c r="F22" s="39"/>
      <c r="G22" s="39"/>
      <c r="H22" s="39"/>
    </row>
    <row r="23" spans="1:8" ht="11.1" customHeight="1">
      <c r="A23" s="40" t="s">
        <v>31</v>
      </c>
      <c r="B23" s="41"/>
      <c r="C23" s="39"/>
      <c r="D23" s="51"/>
      <c r="E23" s="39"/>
      <c r="F23" s="39"/>
      <c r="G23" s="39"/>
      <c r="H23" s="39"/>
    </row>
    <row r="24" spans="1:8" ht="11.1" customHeight="1">
      <c r="A24" s="40" t="s">
        <v>32</v>
      </c>
      <c r="B24" s="41"/>
      <c r="C24" s="39"/>
      <c r="D24" s="51"/>
      <c r="E24" s="39"/>
      <c r="F24" s="39"/>
      <c r="G24" s="39"/>
      <c r="H24" s="39"/>
    </row>
    <row r="25" spans="1:8" ht="11.1" customHeight="1">
      <c r="A25" s="40" t="s">
        <v>33</v>
      </c>
      <c r="B25" s="41"/>
      <c r="C25" s="39"/>
      <c r="D25" s="51"/>
      <c r="E25" s="39"/>
      <c r="F25" s="39"/>
      <c r="G25" s="39"/>
      <c r="H25" s="39"/>
    </row>
    <row r="26" spans="1:8" ht="11.1" customHeight="1">
      <c r="A26" s="40" t="s">
        <v>34</v>
      </c>
      <c r="B26" s="41"/>
      <c r="C26" s="39"/>
      <c r="D26" s="51"/>
      <c r="E26" s="39"/>
      <c r="F26" s="39"/>
      <c r="G26" s="39"/>
      <c r="H26" s="39"/>
    </row>
    <row r="27" spans="1:8" ht="11.1" customHeight="1">
      <c r="A27" s="40" t="s">
        <v>35</v>
      </c>
      <c r="B27" s="41"/>
      <c r="C27" s="39"/>
      <c r="D27" s="51"/>
      <c r="E27" s="39"/>
      <c r="F27" s="39"/>
      <c r="G27" s="39"/>
      <c r="H27" s="39"/>
    </row>
    <row r="28" spans="1:8" ht="11.1" customHeight="1">
      <c r="A28" s="40" t="s">
        <v>54</v>
      </c>
      <c r="B28" s="41"/>
      <c r="C28" s="39"/>
      <c r="D28" s="51"/>
      <c r="E28" s="39"/>
      <c r="F28" s="39"/>
      <c r="G28" s="39"/>
      <c r="H28" s="39"/>
    </row>
    <row r="29" spans="1:8" ht="11.1" customHeight="1">
      <c r="A29" s="40" t="s">
        <v>55</v>
      </c>
      <c r="B29" s="41"/>
      <c r="C29" s="39"/>
      <c r="D29" s="51"/>
      <c r="E29" s="39"/>
      <c r="F29" s="39"/>
      <c r="G29" s="39"/>
      <c r="H29" s="39"/>
    </row>
    <row r="30" spans="1:8" ht="11.1" customHeight="1">
      <c r="A30" s="40" t="s">
        <v>56</v>
      </c>
      <c r="B30" s="41"/>
      <c r="C30" s="39"/>
      <c r="D30" s="51"/>
      <c r="E30" s="39"/>
      <c r="F30" s="39"/>
      <c r="G30" s="39"/>
      <c r="H30" s="39"/>
    </row>
    <row r="31" spans="1:8" ht="11.1" customHeight="1">
      <c r="A31" s="40"/>
      <c r="B31" s="41"/>
      <c r="C31" s="39"/>
      <c r="D31" s="51"/>
      <c r="E31" s="39"/>
      <c r="F31" s="39"/>
      <c r="G31" s="39"/>
      <c r="H31" s="39"/>
    </row>
    <row r="32" spans="1:8" ht="11.1" customHeight="1">
      <c r="A32" s="42" t="s">
        <v>59</v>
      </c>
      <c r="B32" s="41"/>
      <c r="C32" s="39"/>
      <c r="D32" s="51"/>
      <c r="E32" s="39"/>
      <c r="F32" s="39"/>
      <c r="G32" s="39"/>
      <c r="H32" s="39"/>
    </row>
    <row r="33" spans="1:8" ht="11.1" customHeight="1">
      <c r="A33" s="40" t="s">
        <v>58</v>
      </c>
      <c r="B33" s="41"/>
      <c r="C33" s="39"/>
      <c r="D33" s="51"/>
      <c r="E33" s="39"/>
      <c r="F33" s="39"/>
      <c r="G33" s="39"/>
      <c r="H33" s="39"/>
    </row>
    <row r="34" spans="1:8" ht="11.1" customHeight="1">
      <c r="A34" s="40" t="s">
        <v>57</v>
      </c>
      <c r="B34" s="41"/>
      <c r="C34" s="39"/>
      <c r="D34" s="51"/>
      <c r="E34" s="39"/>
      <c r="F34" s="39"/>
      <c r="G34" s="39"/>
      <c r="H34" s="39"/>
    </row>
    <row r="35" spans="1:8" ht="11.1" customHeight="1">
      <c r="A35" s="42"/>
      <c r="B35" s="41"/>
      <c r="C35" s="39"/>
      <c r="D35" s="51"/>
      <c r="E35" s="39"/>
      <c r="F35" s="39"/>
      <c r="G35" s="39"/>
      <c r="H35" s="39"/>
    </row>
    <row r="36" spans="1:8" ht="11.1" customHeight="1">
      <c r="A36" s="42" t="s">
        <v>36</v>
      </c>
      <c r="B36" s="41" t="s">
        <v>49</v>
      </c>
      <c r="C36" s="39"/>
      <c r="D36" s="51"/>
      <c r="E36" s="39"/>
      <c r="F36" s="39"/>
      <c r="G36" s="39"/>
      <c r="H36" s="39"/>
    </row>
    <row r="37" spans="1:8" ht="11.1" customHeight="1">
      <c r="A37" s="40" t="s">
        <v>37</v>
      </c>
      <c r="B37" s="41"/>
      <c r="C37" s="39"/>
      <c r="D37" s="51"/>
      <c r="E37" s="39"/>
      <c r="F37" s="39"/>
      <c r="G37" s="39"/>
      <c r="H37" s="39"/>
    </row>
    <row r="38" spans="1:8" ht="11.1" customHeight="1">
      <c r="A38" s="40" t="s">
        <v>38</v>
      </c>
      <c r="B38" s="41"/>
      <c r="C38" s="39"/>
      <c r="D38" s="51"/>
      <c r="E38" s="39"/>
      <c r="F38" s="39"/>
      <c r="G38" s="39"/>
      <c r="H38" s="39"/>
    </row>
    <row r="39" spans="1:8" ht="11.1" customHeight="1">
      <c r="A39" s="40" t="s">
        <v>39</v>
      </c>
      <c r="B39" s="41"/>
      <c r="C39" s="39"/>
      <c r="D39" s="51"/>
      <c r="E39" s="39"/>
      <c r="F39" s="39"/>
      <c r="G39" s="39"/>
      <c r="H39" s="39"/>
    </row>
    <row r="40" spans="1:8" ht="11.1" customHeight="1">
      <c r="A40" s="40" t="s">
        <v>52</v>
      </c>
      <c r="B40" s="41"/>
      <c r="C40" s="39"/>
      <c r="D40" s="51"/>
      <c r="E40" s="39"/>
      <c r="F40" s="39"/>
      <c r="G40" s="39"/>
      <c r="H40" s="39"/>
    </row>
    <row r="41" spans="1:8" ht="11.1" customHeight="1">
      <c r="A41" s="40" t="s">
        <v>71</v>
      </c>
      <c r="B41" s="41"/>
      <c r="C41" s="39"/>
      <c r="D41" s="51"/>
      <c r="E41" s="39"/>
      <c r="F41" s="39"/>
      <c r="G41" s="39"/>
      <c r="H41" s="39"/>
    </row>
    <row r="42" spans="1:8" ht="11.1" customHeight="1">
      <c r="A42" s="40" t="s">
        <v>25</v>
      </c>
      <c r="B42" s="41"/>
      <c r="C42" s="39"/>
      <c r="D42" s="51"/>
      <c r="E42" s="39"/>
      <c r="F42" s="39"/>
      <c r="G42" s="39"/>
      <c r="H42" s="39"/>
    </row>
    <row r="43" spans="1:8" ht="11.1" customHeight="1">
      <c r="A43" s="42" t="s">
        <v>40</v>
      </c>
      <c r="B43" s="41" t="s">
        <v>50</v>
      </c>
      <c r="C43" s="39"/>
      <c r="D43" s="51"/>
      <c r="E43" s="39"/>
      <c r="F43" s="39"/>
      <c r="G43" s="39"/>
      <c r="H43" s="39"/>
    </row>
    <row r="44" spans="1:8" ht="11.1" customHeight="1">
      <c r="A44" s="40" t="s">
        <v>41</v>
      </c>
      <c r="B44" s="41"/>
      <c r="C44" s="39"/>
      <c r="D44" s="51"/>
      <c r="E44" s="39"/>
      <c r="F44" s="39"/>
      <c r="G44" s="39"/>
      <c r="H44" s="39"/>
    </row>
    <row r="45" spans="1:8" ht="11.1" customHeight="1">
      <c r="A45" s="40" t="s">
        <v>42</v>
      </c>
      <c r="B45" s="41"/>
      <c r="C45" s="39"/>
      <c r="D45" s="51"/>
      <c r="E45" s="39"/>
      <c r="F45" s="39"/>
      <c r="G45" s="39"/>
      <c r="H45" s="39"/>
    </row>
    <row r="46" spans="1:8" ht="11.1" customHeight="1">
      <c r="A46" s="40" t="s">
        <v>43</v>
      </c>
      <c r="B46" s="41"/>
      <c r="C46" s="39"/>
      <c r="D46" s="51"/>
      <c r="E46" s="39"/>
      <c r="F46" s="39"/>
      <c r="G46" s="39"/>
      <c r="H46" s="39"/>
    </row>
    <row r="47" spans="1:8" ht="11.1" customHeight="1">
      <c r="A47" s="40"/>
      <c r="B47" s="41"/>
      <c r="C47" s="39"/>
      <c r="D47" s="51"/>
      <c r="E47" s="39"/>
      <c r="F47" s="39"/>
      <c r="G47" s="39"/>
      <c r="H47" s="39"/>
    </row>
    <row r="48" spans="1:8" ht="11.1" customHeight="1">
      <c r="A48" s="58" t="s">
        <v>64</v>
      </c>
      <c r="B48" s="41" t="s">
        <v>49</v>
      </c>
      <c r="C48" s="39"/>
      <c r="D48" s="51"/>
      <c r="E48" s="39"/>
      <c r="F48" s="39"/>
      <c r="G48" s="39"/>
      <c r="H48" s="39"/>
    </row>
    <row r="49" spans="1:8" ht="11.1" customHeight="1">
      <c r="A49" s="40" t="s">
        <v>63</v>
      </c>
      <c r="B49" s="44"/>
      <c r="C49" s="39"/>
      <c r="D49" s="51"/>
      <c r="E49" s="39"/>
      <c r="F49" s="39"/>
      <c r="G49" s="39"/>
      <c r="H49" s="39"/>
    </row>
    <row r="50" spans="1:8" ht="11.1" customHeight="1">
      <c r="A50" s="43"/>
      <c r="B50" s="44"/>
      <c r="C50" s="39"/>
      <c r="D50" s="51"/>
      <c r="E50" s="39"/>
      <c r="F50" s="39"/>
      <c r="G50" s="39"/>
      <c r="H50" s="39"/>
    </row>
    <row r="51" spans="1:8" ht="11.1" customHeight="1">
      <c r="A51" s="43"/>
      <c r="B51" s="44"/>
      <c r="C51" s="39"/>
      <c r="D51" s="51"/>
      <c r="E51" s="39"/>
      <c r="F51" s="39"/>
      <c r="G51" s="39"/>
      <c r="H51" s="39"/>
    </row>
    <row r="52" spans="1:8" ht="11.1" customHeight="1">
      <c r="A52" s="43"/>
      <c r="B52" s="44"/>
      <c r="C52" s="39"/>
      <c r="D52" s="51"/>
      <c r="E52" s="39"/>
      <c r="F52" s="39"/>
      <c r="G52" s="39"/>
      <c r="H52" s="39"/>
    </row>
    <row r="53" spans="1:8" ht="11.1" customHeight="1">
      <c r="A53" s="58" t="s">
        <v>61</v>
      </c>
      <c r="B53" s="41" t="s">
        <v>62</v>
      </c>
      <c r="C53" s="39"/>
      <c r="D53" s="51"/>
      <c r="E53" s="39"/>
      <c r="F53" s="39"/>
      <c r="G53" s="39"/>
      <c r="H53" s="39"/>
    </row>
    <row r="54" spans="1:8" ht="11.1" customHeight="1">
      <c r="A54" s="43"/>
      <c r="B54" s="44"/>
      <c r="C54" s="39"/>
      <c r="D54" s="51"/>
      <c r="E54" s="39"/>
      <c r="F54" s="39"/>
      <c r="G54" s="39"/>
      <c r="H54" s="39"/>
    </row>
    <row r="55" spans="1:8" ht="11.1" customHeight="1">
      <c r="A55" s="42" t="s">
        <v>44</v>
      </c>
      <c r="B55" s="41" t="s">
        <v>51</v>
      </c>
      <c r="C55" s="39"/>
      <c r="D55" s="51"/>
      <c r="E55" s="39"/>
      <c r="F55" s="39"/>
      <c r="G55" s="39"/>
      <c r="H55" s="39"/>
    </row>
    <row r="56" spans="1:8" ht="11.1" customHeight="1">
      <c r="A56" s="43" t="s">
        <v>65</v>
      </c>
      <c r="B56" s="44"/>
      <c r="C56" s="39"/>
      <c r="D56" s="51"/>
      <c r="E56" s="39"/>
      <c r="F56" s="39"/>
      <c r="G56" s="39"/>
      <c r="H56" s="39"/>
    </row>
    <row r="57" spans="1:8" ht="11.1" customHeight="1">
      <c r="A57" s="43" t="s">
        <v>66</v>
      </c>
      <c r="B57" s="44"/>
      <c r="C57" s="39"/>
      <c r="D57" s="51"/>
      <c r="E57" s="39"/>
      <c r="F57" s="39"/>
      <c r="G57" s="39"/>
      <c r="H57" s="39"/>
    </row>
    <row r="58" spans="1:8">
      <c r="A58" s="43" t="s">
        <v>67</v>
      </c>
      <c r="B58" s="44"/>
      <c r="D58" s="51"/>
      <c r="E58" s="39"/>
      <c r="F58" s="39"/>
      <c r="G58" s="39"/>
    </row>
    <row r="59" spans="1:8">
      <c r="A59" s="43"/>
      <c r="B59" s="44"/>
      <c r="D59" s="51"/>
      <c r="E59" s="39"/>
      <c r="F59" s="39"/>
      <c r="G59" s="39"/>
    </row>
    <row r="60" spans="1:8">
      <c r="A60" s="40" t="s">
        <v>68</v>
      </c>
      <c r="B60" s="56"/>
      <c r="D60" s="51"/>
      <c r="E60" s="39"/>
      <c r="F60" s="39"/>
      <c r="G60" s="39"/>
    </row>
    <row r="61" spans="1:8">
      <c r="A61" s="40" t="s">
        <v>69</v>
      </c>
      <c r="B61" s="56"/>
      <c r="D61" s="51"/>
      <c r="E61" s="39"/>
      <c r="F61" s="39"/>
      <c r="G61" s="39"/>
    </row>
    <row r="62" spans="1:8">
      <c r="A62" s="57" t="s">
        <v>72</v>
      </c>
      <c r="B62" s="56"/>
      <c r="D62" s="51"/>
      <c r="E62" s="39"/>
      <c r="F62" s="39"/>
      <c r="G62" s="39"/>
    </row>
    <row r="63" spans="1:8">
      <c r="A63" s="43" t="s">
        <v>70</v>
      </c>
      <c r="B63" s="44"/>
      <c r="D63" s="51"/>
      <c r="E63" s="39"/>
      <c r="F63" s="39"/>
      <c r="G63" s="39"/>
    </row>
    <row r="64" spans="1:8">
      <c r="A64" s="59"/>
      <c r="B64" s="60"/>
      <c r="C64" s="52"/>
      <c r="D64" s="53"/>
      <c r="E64" s="39"/>
      <c r="F64" s="39"/>
      <c r="G64" s="39"/>
    </row>
    <row r="65" spans="4:4">
      <c r="D65" s="38"/>
    </row>
  </sheetData>
  <mergeCells count="2">
    <mergeCell ref="E2:H2"/>
    <mergeCell ref="D4:D5"/>
  </mergeCells>
  <printOptions gridLines="1"/>
  <pageMargins left="0.75" right="0.75" top="1" bottom="1" header="0.5" footer="0.5"/>
  <pageSetup orientation="portrait" horizontalDpi="0" verticalDpi="0" r:id="rId1"/>
  <headerFooter alignWithMargins="0">
    <oddHeader>&amp;C County Coordinator Annual Summary Form 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County Details, Page 1</vt:lpstr>
      <vt:lpstr>County Details, Page 2</vt:lpstr>
      <vt:lpstr>'County Details, Page 1'!Print_Area</vt:lpstr>
      <vt:lpstr>'County Details, 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Chambers</dc:creator>
  <cp:lastModifiedBy>Ann</cp:lastModifiedBy>
  <cp:lastPrinted>2023-02-17T13:05:40Z</cp:lastPrinted>
  <dcterms:created xsi:type="dcterms:W3CDTF">2002-01-13T19:40:05Z</dcterms:created>
  <dcterms:modified xsi:type="dcterms:W3CDTF">2023-02-17T13:06:18Z</dcterms:modified>
</cp:coreProperties>
</file>