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3500" activeTab="0"/>
  </bookViews>
  <sheets>
    <sheet name="County Details, Page 1" sheetId="1" r:id="rId1"/>
    <sheet name="County Details, Page 2" sheetId="2" r:id="rId2"/>
  </sheets>
  <definedNames>
    <definedName name="_xlfn._FV" hidden="1">#NAME?</definedName>
    <definedName name="_xlnm.Print_Area" localSheetId="0">'County Details, Page 1'!$D$1:$AL$54</definedName>
    <definedName name="_xlnm.Print_Area" localSheetId="1">'County Details, Page 2'!$A$2:$D$63</definedName>
  </definedNames>
  <calcPr fullCalcOnLoad="1"/>
</workbook>
</file>

<file path=xl/sharedStrings.xml><?xml version="1.0" encoding="utf-8"?>
<sst xmlns="http://schemas.openxmlformats.org/spreadsheetml/2006/main" count="214" uniqueCount="175">
  <si>
    <t>K</t>
  </si>
  <si>
    <t>Letter?</t>
  </si>
  <si>
    <t>Number of Boxes</t>
  </si>
  <si>
    <t>Number of trails</t>
  </si>
  <si>
    <t>All</t>
  </si>
  <si>
    <t>k</t>
  </si>
  <si>
    <t>Bluebirds</t>
  </si>
  <si>
    <t>Chickadees</t>
  </si>
  <si>
    <t>House Wrens</t>
  </si>
  <si>
    <t>Nest Attempts</t>
  </si>
  <si>
    <t xml:space="preserve">Eggs </t>
  </si>
  <si>
    <t>Hatched</t>
  </si>
  <si>
    <t>Fledged</t>
  </si>
  <si>
    <t>Tree Swallows</t>
  </si>
  <si>
    <t>The most recent year this trail appeared</t>
  </si>
  <si>
    <t>Birds Fledged per Box</t>
  </si>
  <si>
    <t>Nestbox Type</t>
  </si>
  <si>
    <t xml:space="preserve">   Rectangular</t>
  </si>
  <si>
    <t xml:space="preserve">   Other</t>
  </si>
  <si>
    <t>Nestbox Hole size/shape</t>
  </si>
  <si>
    <t>#  of each</t>
  </si>
  <si>
    <t xml:space="preserve">    1 1/2 in. round</t>
  </si>
  <si>
    <t>Box Mounting</t>
  </si>
  <si>
    <t xml:space="preserve">     Wooden post</t>
  </si>
  <si>
    <t xml:space="preserve">   </t>
  </si>
  <si>
    <t xml:space="preserve">     Other</t>
  </si>
  <si>
    <t>Predator control</t>
  </si>
  <si>
    <t xml:space="preserve">    Stove pipe baffle</t>
  </si>
  <si>
    <t xml:space="preserve">     Noel guard</t>
  </si>
  <si>
    <t>Trail habitat</t>
  </si>
  <si>
    <t xml:space="preserve">     Roadside/urban</t>
  </si>
  <si>
    <t xml:space="preserve">     Roadside/rural</t>
  </si>
  <si>
    <t xml:space="preserve">     Lawn/yard</t>
  </si>
  <si>
    <t xml:space="preserve">     Park</t>
  </si>
  <si>
    <t xml:space="preserve">     Cemetery</t>
  </si>
  <si>
    <t xml:space="preserve">     Golf course</t>
  </si>
  <si>
    <t>Predation</t>
  </si>
  <si>
    <t xml:space="preserve">     Snake</t>
  </si>
  <si>
    <t xml:space="preserve">     House sparrow</t>
  </si>
  <si>
    <t xml:space="preserve">     House wren</t>
  </si>
  <si>
    <t>Results of predation</t>
  </si>
  <si>
    <t xml:space="preserve">   Dead adult</t>
  </si>
  <si>
    <t xml:space="preserve">  Dead/missing chicks</t>
  </si>
  <si>
    <t xml:space="preserve">  Missing/destroyed eggs</t>
  </si>
  <si>
    <t>Length of breeding season</t>
  </si>
  <si>
    <t>County:</t>
  </si>
  <si>
    <t>Notes and Comments</t>
  </si>
  <si>
    <t xml:space="preserve">County Coordinator: </t>
  </si>
  <si>
    <t xml:space="preserve">     Other:</t>
  </si>
  <si>
    <t># of each event</t>
  </si>
  <si>
    <t>total # of each</t>
  </si>
  <si>
    <t>Date for each</t>
  </si>
  <si>
    <t xml:space="preserve">     Raccoon/cat</t>
  </si>
  <si>
    <t>BB Fledged</t>
  </si>
  <si>
    <t xml:space="preserve">     Meadow/Pastureland</t>
  </si>
  <si>
    <t xml:space="preserve">    Stream/wetlands</t>
  </si>
  <si>
    <t xml:space="preserve">     # box pairs</t>
  </si>
  <si>
    <t xml:space="preserve">     Dead Chicks</t>
  </si>
  <si>
    <t xml:space="preserve">     Infertile/Abandoned eggs</t>
  </si>
  <si>
    <t>Non-predatory losses</t>
  </si>
  <si>
    <t xml:space="preserve">    Metal Pole</t>
  </si>
  <si>
    <t>Vandalism</t>
  </si>
  <si>
    <t># of events</t>
  </si>
  <si>
    <t>wasps, mites, blowflies)</t>
  </si>
  <si>
    <r>
      <t>Insects/Parasites</t>
    </r>
    <r>
      <rPr>
        <b/>
        <sz val="8"/>
        <rFont val="Geneva"/>
        <family val="0"/>
      </rPr>
      <t>(</t>
    </r>
    <r>
      <rPr>
        <sz val="8"/>
        <rFont val="Geneva"/>
        <family val="0"/>
      </rPr>
      <t>e.g. ants</t>
    </r>
    <r>
      <rPr>
        <sz val="9"/>
        <rFont val="Geneva"/>
        <family val="0"/>
      </rPr>
      <t>,</t>
    </r>
    <r>
      <rPr>
        <b/>
        <sz val="9"/>
        <rFont val="Geneva"/>
        <family val="0"/>
      </rPr>
      <t xml:space="preserve"> </t>
    </r>
  </si>
  <si>
    <t>Bluebird:   Date of first egg</t>
  </si>
  <si>
    <t xml:space="preserve">                   Date of first hatch</t>
  </si>
  <si>
    <t xml:space="preserve">                   Date of last fledge</t>
  </si>
  <si>
    <t xml:space="preserve"> Other * : Date of first egg</t>
  </si>
  <si>
    <t xml:space="preserve">                Date of first hatch</t>
  </si>
  <si>
    <t xml:space="preserve">     *If  earlier than bluebird</t>
  </si>
  <si>
    <t xml:space="preserve">     Bear</t>
  </si>
  <si>
    <t xml:space="preserve">        Date of last fledge</t>
  </si>
  <si>
    <t>Other* (Please Specify)</t>
  </si>
  <si>
    <t>Identify "Others"; Include weather-related or other events that effect productivity; note house sparrow nesting attempts, etc.</t>
  </si>
  <si>
    <t>County</t>
  </si>
  <si>
    <t>Trail Leader/County Coordinator</t>
  </si>
  <si>
    <t>Albemarle</t>
  </si>
  <si>
    <t>Dunn, A.</t>
  </si>
  <si>
    <t>Bedford</t>
  </si>
  <si>
    <t>Botetourt</t>
  </si>
  <si>
    <t>Mayhorn, R.</t>
  </si>
  <si>
    <t>Hesler, J.&amp;I.</t>
  </si>
  <si>
    <t>Lichliliter, K.</t>
  </si>
  <si>
    <t>Kitts, S</t>
  </si>
  <si>
    <t>Johnson, S.</t>
  </si>
  <si>
    <t>Boran, Christine</t>
  </si>
  <si>
    <t>Boran, C.</t>
  </si>
  <si>
    <t>Dennee, B.</t>
  </si>
  <si>
    <t>Opengari, B.</t>
  </si>
  <si>
    <t>Kerns, D &amp; L</t>
  </si>
  <si>
    <t>Fuquay, V.</t>
  </si>
  <si>
    <t>Haley, D.</t>
  </si>
  <si>
    <t>Highland</t>
  </si>
  <si>
    <t>Bell, S.</t>
  </si>
  <si>
    <t>Langdon, L.</t>
  </si>
  <si>
    <t>Lockwood/Ullman</t>
  </si>
  <si>
    <t>King George</t>
  </si>
  <si>
    <t>Taft, B.</t>
  </si>
  <si>
    <t>Boundy, P..</t>
  </si>
  <si>
    <t>Lloyd, K.</t>
  </si>
  <si>
    <t>Montgomery</t>
  </si>
  <si>
    <t>Weber, S.</t>
  </si>
  <si>
    <t>Adams, D&amp;L</t>
  </si>
  <si>
    <t>Orange</t>
  </si>
  <si>
    <t>Browning, C.</t>
  </si>
  <si>
    <t>Witt, T.</t>
  </si>
  <si>
    <t>Patterson, B.</t>
  </si>
  <si>
    <t>Woodson, C.</t>
  </si>
  <si>
    <t>Little, A.</t>
  </si>
  <si>
    <t>Morrison, C.</t>
  </si>
  <si>
    <t>Narney J.</t>
  </si>
  <si>
    <t xml:space="preserve">Lockwood </t>
  </si>
  <si>
    <t>Woodson, Christina</t>
  </si>
  <si>
    <t>Meyers, B/D&amp; B. Fabian</t>
  </si>
  <si>
    <t>B. Opengari</t>
  </si>
  <si>
    <t>Valerie Gafffney</t>
  </si>
  <si>
    <t>Hamb, J./Stoneham, c.</t>
  </si>
  <si>
    <t xml:space="preserve">Wilczek, P </t>
  </si>
  <si>
    <t>Crook, Dalley, Goossens</t>
  </si>
  <si>
    <t>Augusta</t>
  </si>
  <si>
    <t>J. Doerr</t>
  </si>
  <si>
    <t>Narny, P.</t>
  </si>
  <si>
    <t>Whiteside/Logan/Repass</t>
  </si>
  <si>
    <t>Muccio, M</t>
  </si>
  <si>
    <t>Richarson, Rick</t>
  </si>
  <si>
    <t>Dove, R.</t>
  </si>
  <si>
    <t>Bernstein,B.</t>
  </si>
  <si>
    <t>Mathews Co</t>
  </si>
  <si>
    <t>Hayes, M.</t>
  </si>
  <si>
    <t xml:space="preserve">Buchanan  </t>
  </si>
  <si>
    <t xml:space="preserve">Chesterfield </t>
  </si>
  <si>
    <t xml:space="preserve">Clarke  </t>
  </si>
  <si>
    <t xml:space="preserve">Culpeper </t>
  </si>
  <si>
    <t xml:space="preserve">Fairfax </t>
  </si>
  <si>
    <t xml:space="preserve">Fauquier </t>
  </si>
  <si>
    <t xml:space="preserve">Floyd </t>
  </si>
  <si>
    <t xml:space="preserve">Fluvanna </t>
  </si>
  <si>
    <t xml:space="preserve">Franklin </t>
  </si>
  <si>
    <t xml:space="preserve">Giles </t>
  </si>
  <si>
    <t xml:space="preserve">Grayson </t>
  </si>
  <si>
    <t xml:space="preserve">Greene </t>
  </si>
  <si>
    <t xml:space="preserve">Hanover </t>
  </si>
  <si>
    <t xml:space="preserve">Henrico </t>
  </si>
  <si>
    <t xml:space="preserve">Henry </t>
  </si>
  <si>
    <t xml:space="preserve">Isle of Wright </t>
  </si>
  <si>
    <t xml:space="preserve">James City </t>
  </si>
  <si>
    <t xml:space="preserve">Lancaster </t>
  </si>
  <si>
    <t xml:space="preserve">Lynchburg City </t>
  </si>
  <si>
    <t xml:space="preserve">Madison </t>
  </si>
  <si>
    <t xml:space="preserve">Nelson </t>
  </si>
  <si>
    <t xml:space="preserve">Northumberland </t>
  </si>
  <si>
    <t xml:space="preserve">Patrick </t>
  </si>
  <si>
    <t xml:space="preserve">Pittsylvania </t>
  </si>
  <si>
    <t xml:space="preserve">Powhattan </t>
  </si>
  <si>
    <t xml:space="preserve">Pulaski </t>
  </si>
  <si>
    <t xml:space="preserve">Prince William </t>
  </si>
  <si>
    <t xml:space="preserve">Rappahanock </t>
  </si>
  <si>
    <t xml:space="preserve">Richmond City </t>
  </si>
  <si>
    <t xml:space="preserve">Richmond  Co </t>
  </si>
  <si>
    <t>Rockbridge</t>
  </si>
  <si>
    <t xml:space="preserve">Roanoke </t>
  </si>
  <si>
    <t xml:space="preserve">Spotsylvania </t>
  </si>
  <si>
    <t>Stafford /Fred'brg City</t>
  </si>
  <si>
    <t xml:space="preserve">Surry </t>
  </si>
  <si>
    <t xml:space="preserve">Warren </t>
  </si>
  <si>
    <t xml:space="preserve">Westmoreland </t>
  </si>
  <si>
    <t xml:space="preserve">York </t>
  </si>
  <si>
    <t>Totals</t>
  </si>
  <si>
    <t>Virginia Bluebird Society Nest Box Activity 2018*</t>
  </si>
  <si>
    <t>Loudoun</t>
  </si>
  <si>
    <t>Etten, K.</t>
  </si>
  <si>
    <t>*As of 1/19/2019</t>
  </si>
  <si>
    <t>Arlington</t>
  </si>
  <si>
    <t>Davis-Holland, 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</si>
</sst>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/d"/>
    <numFmt numFmtId="167" formatCode="#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_);\(#,##0.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8"/>
      <name val="Geneva"/>
      <family val="0"/>
    </font>
    <font>
      <sz val="12"/>
      <color indexed="8"/>
      <name val="Helv"/>
      <family val="0"/>
    </font>
    <font>
      <sz val="8"/>
      <name val="Trebuchet MS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11"/>
      <name val="Geneva"/>
      <family val="0"/>
    </font>
    <font>
      <sz val="11"/>
      <color indexed="8"/>
      <name val="Geneva"/>
      <family val="0"/>
    </font>
    <font>
      <sz val="18"/>
      <name val="Trebuchet MS"/>
      <family val="2"/>
    </font>
    <font>
      <sz val="8"/>
      <name val="Geneva"/>
      <family val="0"/>
    </font>
    <font>
      <b/>
      <sz val="8"/>
      <name val="Geneva"/>
      <family val="0"/>
    </font>
    <font>
      <i/>
      <sz val="8"/>
      <name val="Geneva"/>
      <family val="0"/>
    </font>
    <font>
      <b/>
      <sz val="12"/>
      <color indexed="8"/>
      <name val="Helv"/>
      <family val="0"/>
    </font>
    <font>
      <sz val="10"/>
      <name val="Trebuchet MS"/>
      <family val="2"/>
    </font>
    <font>
      <sz val="10"/>
      <name val="Cambria"/>
      <family val="1"/>
    </font>
    <font>
      <sz val="8"/>
      <color indexed="8"/>
      <name val="Geneva"/>
      <family val="0"/>
    </font>
    <font>
      <sz val="9"/>
      <name val="Cambria"/>
      <family val="1"/>
    </font>
    <font>
      <sz val="9"/>
      <color indexed="10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2"/>
      <color indexed="8"/>
      <name val="Trebuchet MS"/>
      <family val="2"/>
    </font>
    <font>
      <sz val="12"/>
      <color indexed="9"/>
      <name val="Trebuchet MS"/>
      <family val="2"/>
    </font>
    <font>
      <sz val="12"/>
      <color indexed="14"/>
      <name val="Trebuchet MS"/>
      <family val="2"/>
    </font>
    <font>
      <b/>
      <sz val="12"/>
      <color indexed="52"/>
      <name val="Trebuchet MS"/>
      <family val="2"/>
    </font>
    <font>
      <b/>
      <sz val="12"/>
      <color indexed="9"/>
      <name val="Trebuchet MS"/>
      <family val="2"/>
    </font>
    <font>
      <i/>
      <sz val="12"/>
      <color indexed="23"/>
      <name val="Trebuchet MS"/>
      <family val="2"/>
    </font>
    <font>
      <sz val="12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2"/>
      <color indexed="62"/>
      <name val="Trebuchet MS"/>
      <family val="2"/>
    </font>
    <font>
      <sz val="12"/>
      <color indexed="52"/>
      <name val="Trebuchet MS"/>
      <family val="2"/>
    </font>
    <font>
      <sz val="12"/>
      <color indexed="60"/>
      <name val="Trebuchet MS"/>
      <family val="2"/>
    </font>
    <font>
      <b/>
      <sz val="12"/>
      <color indexed="63"/>
      <name val="Trebuchet MS"/>
      <family val="2"/>
    </font>
    <font>
      <b/>
      <sz val="18"/>
      <color indexed="62"/>
      <name val="Cambria"/>
      <family val="2"/>
    </font>
    <font>
      <b/>
      <sz val="12"/>
      <color indexed="8"/>
      <name val="Trebuchet MS"/>
      <family val="2"/>
    </font>
    <font>
      <sz val="12"/>
      <color indexed="10"/>
      <name val="Trebuchet MS"/>
      <family val="2"/>
    </font>
    <font>
      <u val="single"/>
      <sz val="8"/>
      <color indexed="8"/>
      <name val="Geneva"/>
      <family val="0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sz val="12"/>
      <color rgb="FF9C0006"/>
      <name val="Trebuchet MS"/>
      <family val="2"/>
    </font>
    <font>
      <b/>
      <sz val="12"/>
      <color rgb="FFFA7D00"/>
      <name val="Trebuchet MS"/>
      <family val="2"/>
    </font>
    <font>
      <b/>
      <sz val="12"/>
      <color theme="0"/>
      <name val="Trebuchet MS"/>
      <family val="2"/>
    </font>
    <font>
      <i/>
      <sz val="12"/>
      <color rgb="FF7F7F7F"/>
      <name val="Trebuchet MS"/>
      <family val="2"/>
    </font>
    <font>
      <sz val="12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2"/>
      <color rgb="FF3F3F76"/>
      <name val="Trebuchet MS"/>
      <family val="2"/>
    </font>
    <font>
      <sz val="12"/>
      <color rgb="FFFA7D00"/>
      <name val="Trebuchet MS"/>
      <family val="2"/>
    </font>
    <font>
      <sz val="12"/>
      <color rgb="FF9C6500"/>
      <name val="Trebuchet MS"/>
      <family val="2"/>
    </font>
    <font>
      <b/>
      <sz val="12"/>
      <color rgb="FF3F3F3F"/>
      <name val="Trebuchet MS"/>
      <family val="2"/>
    </font>
    <font>
      <b/>
      <sz val="18"/>
      <color theme="3"/>
      <name val="Cambria"/>
      <family val="2"/>
    </font>
    <font>
      <b/>
      <sz val="12"/>
      <color theme="1"/>
      <name val="Trebuchet MS"/>
      <family val="2"/>
    </font>
    <font>
      <sz val="12"/>
      <color rgb="FFFF0000"/>
      <name val="Trebuchet MS"/>
      <family val="2"/>
    </font>
    <font>
      <u val="single"/>
      <sz val="8"/>
      <color rgb="FF000000"/>
      <name val="Geneva"/>
      <family val="0"/>
    </font>
    <font>
      <sz val="11"/>
      <color rgb="FFFF0000"/>
      <name val="Trebuchet MS"/>
      <family val="2"/>
    </font>
    <font>
      <b/>
      <sz val="12"/>
      <color rgb="FF000000"/>
      <name val="Helv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thick"/>
      <right style="hair">
        <color indexed="23"/>
      </right>
      <top>
        <color indexed="63"/>
      </top>
      <bottom style="thin"/>
    </border>
    <border>
      <left style="hair">
        <color indexed="23"/>
      </left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6" fillId="0" borderId="0">
      <alignment/>
      <protection locked="0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" fontId="10" fillId="33" borderId="0" xfId="61" applyNumberFormat="1" applyFont="1" applyFill="1" applyBorder="1" applyAlignment="1">
      <alignment horizontal="center"/>
    </xf>
    <xf numFmtId="1" fontId="10" fillId="33" borderId="0" xfId="61" applyNumberFormat="1" applyFont="1" applyFill="1" applyBorder="1" applyAlignment="1">
      <alignment horizontal="center" vertical="center" textRotation="90"/>
    </xf>
    <xf numFmtId="1" fontId="11" fillId="0" borderId="10" xfId="61" applyNumberFormat="1" applyFont="1" applyFill="1" applyBorder="1" applyAlignment="1">
      <alignment horizontal="center" vertical="center"/>
    </xf>
    <xf numFmtId="1" fontId="9" fillId="33" borderId="10" xfId="61" applyNumberFormat="1" applyFont="1" applyFill="1" applyBorder="1" applyAlignment="1">
      <alignment horizontal="center" vertical="center"/>
    </xf>
    <xf numFmtId="1" fontId="10" fillId="0" borderId="0" xfId="61" applyNumberFormat="1" applyFont="1" applyFill="1" applyAlignment="1">
      <alignment horizontal="center"/>
    </xf>
    <xf numFmtId="1" fontId="9" fillId="0" borderId="0" xfId="61" applyNumberFormat="1" applyFont="1" applyFill="1" applyAlignment="1">
      <alignment/>
    </xf>
    <xf numFmtId="1" fontId="9" fillId="0" borderId="11" xfId="61" applyNumberFormat="1" applyFont="1" applyFill="1" applyBorder="1" applyAlignment="1">
      <alignment horizontal="center" vertical="center"/>
    </xf>
    <xf numFmtId="1" fontId="9" fillId="33" borderId="11" xfId="61" applyNumberFormat="1" applyFont="1" applyFill="1" applyBorder="1" applyAlignment="1">
      <alignment horizontal="center" vertical="center"/>
    </xf>
    <xf numFmtId="1" fontId="9" fillId="0" borderId="10" xfId="61" applyNumberFormat="1" applyFont="1" applyFill="1" applyBorder="1" applyAlignment="1">
      <alignment horizontal="center" vertical="center" textRotation="90" wrapText="1"/>
    </xf>
    <xf numFmtId="1" fontId="10" fillId="33" borderId="10" xfId="61" applyNumberFormat="1" applyFont="1" applyFill="1" applyBorder="1" applyAlignment="1">
      <alignment horizontal="center"/>
    </xf>
    <xf numFmtId="1" fontId="9" fillId="34" borderId="10" xfId="61" applyNumberFormat="1" applyFont="1" applyFill="1" applyBorder="1" applyAlignment="1">
      <alignment/>
    </xf>
    <xf numFmtId="1" fontId="9" fillId="0" borderId="10" xfId="61" applyNumberFormat="1" applyFont="1" applyFill="1" applyBorder="1" applyAlignment="1">
      <alignment/>
    </xf>
    <xf numFmtId="1" fontId="9" fillId="33" borderId="0" xfId="61" applyNumberFormat="1" applyFont="1" applyFill="1" applyBorder="1" applyAlignment="1">
      <alignment horizontal="center" vertical="center"/>
    </xf>
    <xf numFmtId="1" fontId="10" fillId="0" borderId="10" xfId="61" applyNumberFormat="1" applyFont="1" applyFill="1" applyBorder="1" applyAlignment="1">
      <alignment horizontal="center"/>
    </xf>
    <xf numFmtId="1" fontId="9" fillId="33" borderId="0" xfId="61" applyNumberFormat="1" applyFont="1" applyFill="1" applyBorder="1" applyAlignment="1">
      <alignment/>
    </xf>
    <xf numFmtId="1" fontId="11" fillId="33" borderId="10" xfId="61" applyNumberFormat="1" applyFont="1" applyFill="1" applyBorder="1" applyAlignment="1">
      <alignment horizontal="center"/>
    </xf>
    <xf numFmtId="1" fontId="11" fillId="34" borderId="10" xfId="61" applyNumberFormat="1" applyFont="1" applyFill="1" applyBorder="1" applyAlignment="1">
      <alignment/>
    </xf>
    <xf numFmtId="1" fontId="11" fillId="33" borderId="0" xfId="61" applyNumberFormat="1" applyFont="1" applyFill="1" applyBorder="1" applyAlignment="1">
      <alignment/>
    </xf>
    <xf numFmtId="1" fontId="10" fillId="35" borderId="10" xfId="61" applyNumberFormat="1" applyFont="1" applyFill="1" applyBorder="1" applyAlignment="1">
      <alignment horizontal="center"/>
    </xf>
    <xf numFmtId="1" fontId="9" fillId="36" borderId="10" xfId="61" applyNumberFormat="1" applyFont="1" applyFill="1" applyBorder="1" applyAlignment="1">
      <alignment/>
    </xf>
    <xf numFmtId="1" fontId="9" fillId="35" borderId="0" xfId="61" applyNumberFormat="1" applyFont="1" applyFill="1" applyBorder="1" applyAlignment="1">
      <alignment/>
    </xf>
    <xf numFmtId="1" fontId="9" fillId="33" borderId="12" xfId="61" applyNumberFormat="1" applyFont="1" applyFill="1" applyBorder="1" applyAlignment="1">
      <alignment horizontal="center" vertical="center"/>
    </xf>
    <xf numFmtId="1" fontId="10" fillId="33" borderId="11" xfId="61" applyNumberFormat="1" applyFont="1" applyFill="1" applyBorder="1" applyAlignment="1">
      <alignment horizontal="center"/>
    </xf>
    <xf numFmtId="1" fontId="9" fillId="33" borderId="13" xfId="61" applyNumberFormat="1" applyFont="1" applyFill="1" applyBorder="1" applyAlignment="1">
      <alignment horizontal="center" vertical="center"/>
    </xf>
    <xf numFmtId="1" fontId="11" fillId="37" borderId="10" xfId="61" applyNumberFormat="1" applyFont="1" applyFill="1" applyBorder="1" applyAlignment="1">
      <alignment horizontal="center" vertical="center"/>
    </xf>
    <xf numFmtId="1" fontId="10" fillId="38" borderId="10" xfId="61" applyNumberFormat="1" applyFont="1" applyFill="1" applyBorder="1" applyAlignment="1">
      <alignment horizontal="center"/>
    </xf>
    <xf numFmtId="1" fontId="9" fillId="38" borderId="10" xfId="61" applyNumberFormat="1" applyFont="1" applyFill="1" applyBorder="1" applyAlignment="1">
      <alignment/>
    </xf>
    <xf numFmtId="1" fontId="9" fillId="38" borderId="0" xfId="61" applyNumberFormat="1" applyFont="1" applyFill="1" applyBorder="1" applyAlignment="1">
      <alignment/>
    </xf>
    <xf numFmtId="1" fontId="11" fillId="38" borderId="10" xfId="61" applyNumberFormat="1" applyFont="1" applyFill="1" applyBorder="1" applyAlignment="1">
      <alignment horizontal="center" vertical="center"/>
    </xf>
    <xf numFmtId="1" fontId="11" fillId="38" borderId="10" xfId="61" applyNumberFormat="1" applyFont="1" applyFill="1" applyBorder="1" applyAlignment="1">
      <alignment horizontal="center"/>
    </xf>
    <xf numFmtId="1" fontId="11" fillId="38" borderId="10" xfId="61" applyNumberFormat="1" applyFont="1" applyFill="1" applyBorder="1" applyAlignment="1">
      <alignment/>
    </xf>
    <xf numFmtId="1" fontId="11" fillId="38" borderId="0" xfId="61" applyNumberFormat="1" applyFont="1" applyFill="1" applyBorder="1" applyAlignment="1">
      <alignment/>
    </xf>
    <xf numFmtId="1" fontId="11" fillId="38" borderId="0" xfId="61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" fontId="9" fillId="37" borderId="15" xfId="61" applyNumberFormat="1" applyFont="1" applyFill="1" applyBorder="1" applyAlignment="1">
      <alignment horizontal="center" vertical="center" textRotation="90" wrapText="1"/>
    </xf>
    <xf numFmtId="1" fontId="9" fillId="0" borderId="14" xfId="61" applyNumberFormat="1" applyFont="1" applyFill="1" applyBorder="1" applyAlignment="1">
      <alignment horizontal="center" vertical="center" textRotation="90"/>
    </xf>
    <xf numFmtId="1" fontId="9" fillId="0" borderId="16" xfId="61" applyNumberFormat="1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textRotation="90" wrapText="1"/>
    </xf>
    <xf numFmtId="1" fontId="9" fillId="0" borderId="17" xfId="61" applyNumberFormat="1" applyFont="1" applyFill="1" applyBorder="1" applyAlignment="1">
      <alignment horizontal="center" vertical="center" textRotation="90" wrapText="1"/>
    </xf>
    <xf numFmtId="1" fontId="9" fillId="0" borderId="18" xfId="61" applyNumberFormat="1" applyFont="1" applyFill="1" applyBorder="1" applyAlignment="1">
      <alignment horizontal="center" vertical="center" textRotation="90"/>
    </xf>
    <xf numFmtId="1" fontId="9" fillId="0" borderId="16" xfId="61" applyNumberFormat="1" applyFont="1" applyFill="1" applyBorder="1" applyAlignment="1">
      <alignment horizontal="center" vertical="center" textRotation="90"/>
    </xf>
    <xf numFmtId="1" fontId="9" fillId="0" borderId="19" xfId="61" applyNumberFormat="1" applyFont="1" applyFill="1" applyBorder="1" applyAlignment="1">
      <alignment horizontal="center" vertical="center" textRotation="90"/>
    </xf>
    <xf numFmtId="1" fontId="9" fillId="0" borderId="17" xfId="61" applyNumberFormat="1" applyFont="1" applyFill="1" applyBorder="1" applyAlignment="1">
      <alignment horizontal="center" vertical="center" textRotation="90"/>
    </xf>
    <xf numFmtId="1" fontId="12" fillId="0" borderId="0" xfId="61" applyNumberFormat="1" applyFont="1" applyFill="1" applyBorder="1" applyAlignment="1">
      <alignment/>
    </xf>
    <xf numFmtId="1" fontId="13" fillId="0" borderId="0" xfId="61" applyNumberFormat="1" applyFont="1" applyFill="1" applyBorder="1" applyAlignment="1">
      <alignment/>
    </xf>
    <xf numFmtId="1" fontId="9" fillId="0" borderId="14" xfId="61" applyNumberFormat="1" applyFont="1" applyFill="1" applyBorder="1" applyAlignment="1">
      <alignment horizontal="center" vertical="center" textRotation="90"/>
    </xf>
    <xf numFmtId="0" fontId="7" fillId="0" borderId="0" xfId="46">
      <alignment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2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5" fillId="0" borderId="28" xfId="0" applyFont="1" applyBorder="1" applyAlignment="1">
      <alignment horizontal="center" wrapText="1"/>
    </xf>
    <xf numFmtId="1" fontId="9" fillId="0" borderId="29" xfId="61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16" fontId="15" fillId="0" borderId="21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5" fillId="0" borderId="18" xfId="0" applyFont="1" applyBorder="1" applyAlignment="1">
      <alignment/>
    </xf>
    <xf numFmtId="1" fontId="12" fillId="0" borderId="0" xfId="61" applyNumberFormat="1" applyFont="1" applyFill="1" applyBorder="1" applyAlignment="1">
      <alignment textRotation="90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1" fontId="15" fillId="0" borderId="0" xfId="61" applyNumberFormat="1" applyFont="1" applyFill="1" applyBorder="1" applyAlignment="1">
      <alignment/>
    </xf>
    <xf numFmtId="1" fontId="21" fillId="0" borderId="0" xfId="61" applyNumberFormat="1" applyFont="1" applyFill="1" applyBorder="1" applyAlignment="1">
      <alignment/>
    </xf>
    <xf numFmtId="1" fontId="6" fillId="0" borderId="0" xfId="61" applyNumberFormat="1" applyFont="1" applyFill="1" applyBorder="1" applyAlignment="1">
      <alignment/>
    </xf>
    <xf numFmtId="0" fontId="22" fillId="0" borderId="14" xfId="0" applyFont="1" applyBorder="1" applyAlignment="1">
      <alignment horizontal="center"/>
    </xf>
    <xf numFmtId="164" fontId="15" fillId="0" borderId="0" xfId="61" applyNumberFormat="1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9" fillId="0" borderId="0" xfId="61" applyNumberFormat="1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1" fontId="0" fillId="0" borderId="0" xfId="61" applyNumberFormat="1" applyFont="1" applyFill="1" applyBorder="1" applyAlignment="1">
      <alignment/>
    </xf>
    <xf numFmtId="1" fontId="23" fillId="0" borderId="30" xfId="61" applyNumberFormat="1" applyFont="1" applyFill="1" applyBorder="1" applyAlignment="1">
      <alignment horizontal="center"/>
    </xf>
    <xf numFmtId="1" fontId="22" fillId="0" borderId="0" xfId="61" applyNumberFormat="1" applyFont="1" applyFill="1" applyBorder="1" applyAlignment="1">
      <alignment/>
    </xf>
    <xf numFmtId="1" fontId="0" fillId="0" borderId="0" xfId="61" applyNumberFormat="1" applyFont="1" applyFill="1" applyBorder="1" applyAlignment="1">
      <alignment/>
    </xf>
    <xf numFmtId="164" fontId="12" fillId="0" borderId="0" xfId="61" applyNumberFormat="1" applyFont="1" applyFill="1" applyBorder="1" applyAlignment="1">
      <alignment/>
    </xf>
    <xf numFmtId="164" fontId="12" fillId="0" borderId="0" xfId="61" applyNumberFormat="1" applyFont="1" applyFill="1" applyBorder="1" applyAlignment="1">
      <alignment textRotation="90"/>
    </xf>
    <xf numFmtId="14" fontId="12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10" fillId="39" borderId="0" xfId="61" applyNumberFormat="1" applyFont="1" applyFill="1" applyAlignment="1">
      <alignment horizontal="center"/>
    </xf>
    <xf numFmtId="1" fontId="9" fillId="39" borderId="0" xfId="61" applyNumberFormat="1" applyFont="1" applyFill="1" applyAlignment="1">
      <alignment/>
    </xf>
    <xf numFmtId="0" fontId="20" fillId="39" borderId="14" xfId="0" applyFont="1" applyFill="1" applyBorder="1" applyAlignment="1">
      <alignment horizontal="center"/>
    </xf>
    <xf numFmtId="0" fontId="20" fillId="39" borderId="14" xfId="0" applyFont="1" applyFill="1" applyBorder="1" applyAlignment="1">
      <alignment horizontal="center" textRotation="90" wrapText="1"/>
    </xf>
    <xf numFmtId="1" fontId="20" fillId="39" borderId="0" xfId="61" applyNumberFormat="1" applyFont="1" applyFill="1" applyBorder="1" applyAlignment="1">
      <alignment horizontal="center" vertical="center" textRotation="90" wrapText="1"/>
    </xf>
    <xf numFmtId="1" fontId="20" fillId="39" borderId="16" xfId="61" applyNumberFormat="1" applyFont="1" applyFill="1" applyBorder="1" applyAlignment="1">
      <alignment horizontal="center" vertical="center" textRotation="90" wrapText="1"/>
    </xf>
    <xf numFmtId="1" fontId="20" fillId="39" borderId="29" xfId="61" applyNumberFormat="1" applyFont="1" applyFill="1" applyBorder="1" applyAlignment="1">
      <alignment horizontal="center" vertical="center" wrapText="1"/>
    </xf>
    <xf numFmtId="0" fontId="20" fillId="39" borderId="17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2" fillId="39" borderId="14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/>
    </xf>
    <xf numFmtId="0" fontId="20" fillId="39" borderId="18" xfId="0" applyFont="1" applyFill="1" applyBorder="1" applyAlignment="1">
      <alignment horizontal="center"/>
    </xf>
    <xf numFmtId="1" fontId="15" fillId="39" borderId="0" xfId="61" applyNumberFormat="1" applyFont="1" applyFill="1" applyBorder="1" applyAlignment="1">
      <alignment/>
    </xf>
    <xf numFmtId="164" fontId="15" fillId="39" borderId="0" xfId="61" applyNumberFormat="1" applyFont="1" applyFill="1" applyBorder="1" applyAlignment="1">
      <alignment/>
    </xf>
    <xf numFmtId="1" fontId="12" fillId="39" borderId="0" xfId="61" applyNumberFormat="1" applyFont="1" applyFill="1" applyBorder="1" applyAlignment="1">
      <alignment/>
    </xf>
    <xf numFmtId="0" fontId="20" fillId="39" borderId="0" xfId="0" applyFont="1" applyFill="1" applyBorder="1" applyAlignment="1">
      <alignment horizontal="center"/>
    </xf>
    <xf numFmtId="164" fontId="12" fillId="39" borderId="0" xfId="61" applyNumberFormat="1" applyFont="1" applyFill="1" applyBorder="1" applyAlignment="1">
      <alignment/>
    </xf>
    <xf numFmtId="1" fontId="0" fillId="39" borderId="0" xfId="61" applyNumberFormat="1" applyFont="1" applyFill="1" applyBorder="1" applyAlignment="1">
      <alignment/>
    </xf>
    <xf numFmtId="1" fontId="61" fillId="0" borderId="0" xfId="61" applyNumberFormat="1" applyFont="1" applyFill="1" applyBorder="1" applyAlignment="1">
      <alignment/>
    </xf>
    <xf numFmtId="1" fontId="22" fillId="0" borderId="30" xfId="61" applyNumberFormat="1" applyFont="1" applyFill="1" applyBorder="1" applyAlignment="1">
      <alignment/>
    </xf>
    <xf numFmtId="1" fontId="22" fillId="0" borderId="31" xfId="61" applyNumberFormat="1" applyFont="1" applyFill="1" applyBorder="1" applyAlignment="1">
      <alignment/>
    </xf>
    <xf numFmtId="164" fontId="22" fillId="0" borderId="0" xfId="61" applyNumberFormat="1" applyFont="1" applyFill="1" applyBorder="1" applyAlignment="1">
      <alignment/>
    </xf>
    <xf numFmtId="1" fontId="9" fillId="0" borderId="15" xfId="61" applyNumberFormat="1" applyFont="1" applyFill="1" applyBorder="1" applyAlignment="1">
      <alignment/>
    </xf>
    <xf numFmtId="1" fontId="11" fillId="0" borderId="32" xfId="61" applyNumberFormat="1" applyFont="1" applyFill="1" applyBorder="1" applyAlignment="1">
      <alignment horizontal="center" vertical="center"/>
    </xf>
    <xf numFmtId="1" fontId="11" fillId="37" borderId="32" xfId="61" applyNumberFormat="1" applyFont="1" applyFill="1" applyBorder="1" applyAlignment="1">
      <alignment horizontal="center" vertical="center"/>
    </xf>
    <xf numFmtId="1" fontId="9" fillId="0" borderId="14" xfId="61" applyNumberFormat="1" applyFont="1" applyFill="1" applyBorder="1" applyAlignment="1">
      <alignment horizontal="center" vertical="center" textRotation="90" wrapText="1"/>
    </xf>
    <xf numFmtId="164" fontId="20" fillId="39" borderId="18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" fontId="25" fillId="0" borderId="33" xfId="61" applyNumberFormat="1" applyFont="1" applyFill="1" applyBorder="1" applyAlignment="1">
      <alignment horizontal="center" vertical="center" wrapText="1"/>
    </xf>
    <xf numFmtId="1" fontId="25" fillId="0" borderId="34" xfId="61" applyNumberFormat="1" applyFont="1" applyFill="1" applyBorder="1" applyAlignment="1">
      <alignment horizontal="center" vertical="center" wrapText="1"/>
    </xf>
    <xf numFmtId="1" fontId="22" fillId="0" borderId="34" xfId="61" applyNumberFormat="1" applyFont="1" applyFill="1" applyBorder="1" applyAlignment="1">
      <alignment horizontal="center" vertical="center" wrapText="1"/>
    </xf>
    <xf numFmtId="1" fontId="25" fillId="0" borderId="35" xfId="61" applyNumberFormat="1" applyFont="1" applyFill="1" applyBorder="1" applyAlignment="1">
      <alignment horizontal="center" vertical="center"/>
    </xf>
    <xf numFmtId="1" fontId="25" fillId="0" borderId="36" xfId="61" applyNumberFormat="1" applyFont="1" applyFill="1" applyBorder="1" applyAlignment="1">
      <alignment horizontal="center" vertical="center"/>
    </xf>
    <xf numFmtId="1" fontId="25" fillId="0" borderId="37" xfId="61" applyNumberFormat="1" applyFont="1" applyFill="1" applyBorder="1" applyAlignment="1">
      <alignment horizontal="center" vertical="center"/>
    </xf>
    <xf numFmtId="1" fontId="25" fillId="0" borderId="38" xfId="61" applyNumberFormat="1" applyFont="1" applyFill="1" applyBorder="1" applyAlignment="1">
      <alignment horizontal="center" vertical="center"/>
    </xf>
    <xf numFmtId="1" fontId="22" fillId="0" borderId="27" xfId="61" applyNumberFormat="1" applyFont="1" applyFill="1" applyBorder="1" applyAlignment="1">
      <alignment horizontal="center" vertical="center"/>
    </xf>
    <xf numFmtId="1" fontId="22" fillId="0" borderId="37" xfId="61" applyNumberFormat="1" applyFont="1" applyFill="1" applyBorder="1" applyAlignment="1">
      <alignment horizontal="center" vertical="center"/>
    </xf>
    <xf numFmtId="1" fontId="24" fillId="0" borderId="37" xfId="61" applyNumberFormat="1" applyFont="1" applyFill="1" applyBorder="1" applyAlignment="1">
      <alignment horizontal="center" vertical="center"/>
    </xf>
    <xf numFmtId="164" fontId="22" fillId="0" borderId="39" xfId="61" applyNumberFormat="1" applyFont="1" applyFill="1" applyBorder="1" applyAlignment="1">
      <alignment horizontal="center" vertical="center"/>
    </xf>
    <xf numFmtId="2" fontId="7" fillId="0" borderId="0" xfId="46" applyNumberFormat="1" applyAlignment="1">
      <alignment horizontal="center"/>
      <protection locked="0"/>
    </xf>
    <xf numFmtId="164" fontId="7" fillId="0" borderId="0" xfId="46" applyNumberFormat="1" applyAlignment="1">
      <alignment horizontal="center"/>
      <protection locked="0"/>
    </xf>
    <xf numFmtId="164" fontId="9" fillId="33" borderId="40" xfId="61" applyNumberFormat="1" applyFont="1" applyFill="1" applyBorder="1" applyAlignment="1">
      <alignment horizontal="center" vertical="center"/>
    </xf>
    <xf numFmtId="164" fontId="9" fillId="33" borderId="0" xfId="61" applyNumberFormat="1" applyFont="1" applyFill="1" applyBorder="1" applyAlignment="1">
      <alignment horizontal="center" vertical="center"/>
    </xf>
    <xf numFmtId="1" fontId="14" fillId="33" borderId="0" xfId="61" applyNumberFormat="1" applyFont="1" applyFill="1" applyBorder="1" applyAlignment="1">
      <alignment horizontal="center" vertical="center"/>
    </xf>
    <xf numFmtId="1" fontId="9" fillId="33" borderId="0" xfId="61" applyNumberFormat="1" applyFont="1" applyFill="1" applyBorder="1" applyAlignment="1">
      <alignment horizontal="center" vertical="center"/>
    </xf>
    <xf numFmtId="1" fontId="9" fillId="0" borderId="18" xfId="61" applyNumberFormat="1" applyFont="1" applyBorder="1" applyAlignment="1">
      <alignment horizontal="center" vertical="center"/>
    </xf>
    <xf numFmtId="1" fontId="9" fillId="0" borderId="14" xfId="61" applyNumberFormat="1" applyFont="1" applyBorder="1" applyAlignment="1">
      <alignment horizontal="center" vertical="center"/>
    </xf>
    <xf numFmtId="1" fontId="9" fillId="0" borderId="17" xfId="61" applyNumberFormat="1" applyFont="1" applyBorder="1" applyAlignment="1">
      <alignment horizontal="center" vertical="center"/>
    </xf>
    <xf numFmtId="1" fontId="62" fillId="0" borderId="14" xfId="61" applyNumberFormat="1" applyFont="1" applyFill="1" applyBorder="1" applyAlignment="1">
      <alignment horizontal="center" vertical="center"/>
    </xf>
    <xf numFmtId="1" fontId="62" fillId="0" borderId="17" xfId="61" applyNumberFormat="1" applyFont="1" applyFill="1" applyBorder="1" applyAlignment="1">
      <alignment horizontal="center" vertical="center"/>
    </xf>
    <xf numFmtId="1" fontId="9" fillId="33" borderId="18" xfId="61" applyNumberFormat="1" applyFont="1" applyFill="1" applyBorder="1" applyAlignment="1">
      <alignment horizontal="center" vertical="center"/>
    </xf>
    <xf numFmtId="1" fontId="9" fillId="33" borderId="14" xfId="61" applyNumberFormat="1" applyFont="1" applyFill="1" applyBorder="1" applyAlignment="1">
      <alignment horizontal="center" vertical="center"/>
    </xf>
    <xf numFmtId="1" fontId="9" fillId="33" borderId="17" xfId="61" applyNumberFormat="1" applyFont="1" applyFill="1" applyBorder="1" applyAlignment="1">
      <alignment horizontal="center" vertical="center"/>
    </xf>
    <xf numFmtId="1" fontId="19" fillId="33" borderId="16" xfId="61" applyNumberFormat="1" applyFont="1" applyFill="1" applyBorder="1" applyAlignment="1">
      <alignment horizontal="center" vertical="center" wrapText="1"/>
    </xf>
    <xf numFmtId="1" fontId="19" fillId="33" borderId="14" xfId="61" applyNumberFormat="1" applyFont="1" applyFill="1" applyBorder="1" applyAlignment="1">
      <alignment horizontal="center" vertical="center" wrapText="1"/>
    </xf>
    <xf numFmtId="1" fontId="19" fillId="33" borderId="19" xfId="61" applyNumberFormat="1" applyFont="1" applyFill="1" applyBorder="1" applyAlignment="1">
      <alignment horizontal="center" vertical="center" wrapText="1"/>
    </xf>
    <xf numFmtId="0" fontId="18" fillId="0" borderId="0" xfId="46" applyFont="1" applyAlignment="1">
      <alignment horizontal="center" wrapText="1"/>
      <protection locked="0"/>
    </xf>
    <xf numFmtId="0" fontId="18" fillId="0" borderId="0" xfId="46" applyFont="1" applyAlignment="1">
      <alignment horizontal="center"/>
      <protection locked="0"/>
    </xf>
    <xf numFmtId="0" fontId="63" fillId="0" borderId="0" xfId="46" applyFont="1" applyAlignment="1">
      <alignment horizontal="center"/>
      <protection locked="0"/>
    </xf>
    <xf numFmtId="0" fontId="7" fillId="0" borderId="0" xfId="46" applyAlignment="1">
      <alignment horizontal="center"/>
      <protection locked="0"/>
    </xf>
    <xf numFmtId="1" fontId="9" fillId="33" borderId="16" xfId="61" applyNumberFormat="1" applyFont="1" applyFill="1" applyBorder="1" applyAlignment="1">
      <alignment horizontal="center" vertical="center"/>
    </xf>
    <xf numFmtId="1" fontId="9" fillId="33" borderId="19" xfId="61" applyNumberFormat="1" applyFont="1" applyFill="1" applyBorder="1" applyAlignment="1">
      <alignment horizontal="center" vertical="center"/>
    </xf>
    <xf numFmtId="1" fontId="12" fillId="0" borderId="0" xfId="61" applyNumberFormat="1" applyFont="1" applyFill="1" applyBorder="1" applyAlignment="1">
      <alignment horizontal="center"/>
    </xf>
    <xf numFmtId="1" fontId="9" fillId="0" borderId="18" xfId="61" applyNumberFormat="1" applyFont="1" applyFill="1" applyBorder="1" applyAlignment="1">
      <alignment horizontal="center" vertical="center"/>
    </xf>
    <xf numFmtId="1" fontId="9" fillId="0" borderId="14" xfId="6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6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Default S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1" name="AutoShape 35"/>
        <xdr:cNvSpPr>
          <a:spLocks/>
        </xdr:cNvSpPr>
      </xdr:nvSpPr>
      <xdr:spPr>
        <a:xfrm>
          <a:off x="0" y="10906125"/>
          <a:ext cx="0" cy="0"/>
        </a:xfrm>
        <a:prstGeom prst="leftBrace">
          <a:avLst>
            <a:gd name="adj1" fmla="val -2147483648"/>
            <a:gd name="adj2" fmla="val 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7"/>
  <sheetViews>
    <sheetView tabSelected="1" zoomScale="85" zoomScaleNormal="85" zoomScalePageLayoutView="0" workbookViewId="0" topLeftCell="D35">
      <selection activeCell="AL54" sqref="D1:AL54"/>
    </sheetView>
  </sheetViews>
  <sheetFormatPr defaultColWidth="10.875" defaultRowHeight="12"/>
  <cols>
    <col min="1" max="1" width="10.75390625" style="23" hidden="1" customWidth="1"/>
    <col min="2" max="2" width="6.125" style="8" hidden="1" customWidth="1"/>
    <col min="3" max="3" width="3.25390625" style="8" hidden="1" customWidth="1"/>
    <col min="4" max="4" width="8.375" style="8" customWidth="1"/>
    <col min="5" max="5" width="19.375" style="8" hidden="1" customWidth="1"/>
    <col min="6" max="6" width="8.25390625" style="8" hidden="1" customWidth="1"/>
    <col min="7" max="7" width="25.25390625" style="8" customWidth="1"/>
    <col min="8" max="8" width="21.75390625" style="24" bestFit="1" customWidth="1"/>
    <col min="9" max="9" width="5.125" style="3" hidden="1" customWidth="1"/>
    <col min="10" max="10" width="1.00390625" style="25" hidden="1" customWidth="1"/>
    <col min="11" max="11" width="6.125" style="3" hidden="1" customWidth="1"/>
    <col min="12" max="12" width="6.125" style="3" customWidth="1"/>
    <col min="13" max="13" width="4.875" style="4" customWidth="1"/>
    <col min="14" max="14" width="4.875" style="22" customWidth="1"/>
    <col min="15" max="17" width="5.75390625" style="8" customWidth="1"/>
    <col min="18" max="19" width="4.875" style="8" customWidth="1"/>
    <col min="20" max="20" width="4.75390625" style="8" bestFit="1" customWidth="1"/>
    <col min="21" max="22" width="4.875" style="8" customWidth="1"/>
    <col min="23" max="23" width="5.625" style="8" bestFit="1" customWidth="1"/>
    <col min="24" max="33" width="4.875" style="8" customWidth="1"/>
    <col min="34" max="34" width="9.00390625" style="7" bestFit="1" customWidth="1"/>
    <col min="35" max="35" width="6.875" style="7" customWidth="1"/>
    <col min="36" max="37" width="5.75390625" style="7" customWidth="1"/>
    <col min="38" max="38" width="7.375" style="7" customWidth="1"/>
    <col min="39" max="39" width="10.875" style="44" customWidth="1"/>
    <col min="40" max="40" width="8.625" style="44" customWidth="1"/>
    <col min="41" max="42" width="6.00390625" style="44" customWidth="1"/>
    <col min="43" max="43" width="79.125" style="44" customWidth="1"/>
    <col min="44" max="44" width="24.00390625" style="44" customWidth="1"/>
    <col min="45" max="46" width="10.875" style="44" customWidth="1"/>
    <col min="47" max="48" width="10.875" style="99" customWidth="1"/>
    <col min="49" max="49" width="10.875" style="44" customWidth="1"/>
    <col min="50" max="50" width="6.25390625" style="99" customWidth="1"/>
    <col min="51" max="16384" width="10.875" style="44" customWidth="1"/>
  </cols>
  <sheetData>
    <row r="1" spans="1:38" ht="30.75" customHeight="1">
      <c r="A1" s="1"/>
      <c r="B1" s="13"/>
      <c r="C1" s="13"/>
      <c r="D1" s="149" t="s">
        <v>169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50" ht="27" customHeight="1">
      <c r="A2" s="1"/>
      <c r="B2" s="2"/>
      <c r="C2" s="2"/>
      <c r="D2" s="101"/>
      <c r="E2" s="34"/>
      <c r="F2" s="34"/>
      <c r="G2" s="34"/>
      <c r="H2" s="34"/>
      <c r="I2" s="128"/>
      <c r="J2" s="129"/>
      <c r="K2" s="154"/>
      <c r="L2" s="155"/>
      <c r="M2" s="155"/>
      <c r="N2" s="166" t="s">
        <v>6</v>
      </c>
      <c r="O2" s="157"/>
      <c r="P2" s="157"/>
      <c r="Q2" s="167"/>
      <c r="R2" s="151" t="s">
        <v>7</v>
      </c>
      <c r="S2" s="152"/>
      <c r="T2" s="152"/>
      <c r="U2" s="153"/>
      <c r="V2" s="166" t="s">
        <v>13</v>
      </c>
      <c r="W2" s="157"/>
      <c r="X2" s="157"/>
      <c r="Y2" s="167"/>
      <c r="Z2" s="156" t="s">
        <v>8</v>
      </c>
      <c r="AA2" s="157"/>
      <c r="AB2" s="157"/>
      <c r="AC2" s="158"/>
      <c r="AD2" s="159" t="s">
        <v>73</v>
      </c>
      <c r="AE2" s="160"/>
      <c r="AF2" s="160"/>
      <c r="AG2" s="161"/>
      <c r="AH2" s="169" t="s">
        <v>4</v>
      </c>
      <c r="AI2" s="170"/>
      <c r="AJ2" s="170"/>
      <c r="AK2" s="170"/>
      <c r="AL2" s="170"/>
      <c r="AR2" s="102"/>
      <c r="AS2" s="168"/>
      <c r="AT2" s="168"/>
      <c r="AU2" s="168"/>
      <c r="AV2" s="168"/>
      <c r="AW2" s="168"/>
      <c r="AX2" s="168"/>
    </row>
    <row r="3" spans="1:50" ht="108" customHeight="1">
      <c r="A3" s="5" t="s">
        <v>1</v>
      </c>
      <c r="B3" s="6"/>
      <c r="C3" s="6"/>
      <c r="D3" s="76"/>
      <c r="E3" s="34"/>
      <c r="F3" s="38" t="s">
        <v>14</v>
      </c>
      <c r="G3" s="34" t="s">
        <v>75</v>
      </c>
      <c r="H3" s="82" t="s">
        <v>76</v>
      </c>
      <c r="I3" s="9" t="s">
        <v>3</v>
      </c>
      <c r="J3" s="35"/>
      <c r="K3" s="37" t="s">
        <v>3</v>
      </c>
      <c r="L3" s="67" t="s">
        <v>3</v>
      </c>
      <c r="M3" s="39" t="s">
        <v>2</v>
      </c>
      <c r="N3" s="41" t="s">
        <v>9</v>
      </c>
      <c r="O3" s="36" t="s">
        <v>10</v>
      </c>
      <c r="P3" s="36" t="s">
        <v>11</v>
      </c>
      <c r="Q3" s="42" t="s">
        <v>53</v>
      </c>
      <c r="R3" s="40" t="s">
        <v>9</v>
      </c>
      <c r="S3" s="36" t="s">
        <v>10</v>
      </c>
      <c r="T3" s="36" t="s">
        <v>11</v>
      </c>
      <c r="U3" s="43" t="s">
        <v>12</v>
      </c>
      <c r="V3" s="41" t="s">
        <v>9</v>
      </c>
      <c r="W3" s="36" t="s">
        <v>10</v>
      </c>
      <c r="X3" s="36" t="s">
        <v>11</v>
      </c>
      <c r="Y3" s="42" t="s">
        <v>12</v>
      </c>
      <c r="Z3" s="40" t="s">
        <v>9</v>
      </c>
      <c r="AA3" s="36" t="s">
        <v>10</v>
      </c>
      <c r="AB3" s="36" t="s">
        <v>11</v>
      </c>
      <c r="AC3" s="43" t="s">
        <v>12</v>
      </c>
      <c r="AD3" s="41" t="s">
        <v>9</v>
      </c>
      <c r="AE3" s="36" t="s">
        <v>10</v>
      </c>
      <c r="AF3" s="36" t="s">
        <v>11</v>
      </c>
      <c r="AG3" s="42" t="s">
        <v>12</v>
      </c>
      <c r="AH3" s="40" t="s">
        <v>9</v>
      </c>
      <c r="AI3" s="36" t="s">
        <v>10</v>
      </c>
      <c r="AJ3" s="36" t="s">
        <v>11</v>
      </c>
      <c r="AK3" s="46" t="s">
        <v>12</v>
      </c>
      <c r="AL3" s="130" t="s">
        <v>15</v>
      </c>
      <c r="AM3" s="75"/>
      <c r="AN3" s="75"/>
      <c r="AO3" s="75"/>
      <c r="AP3" s="75"/>
      <c r="AR3" s="102"/>
      <c r="AS3" s="100"/>
      <c r="AT3" s="100"/>
      <c r="AU3" s="100"/>
      <c r="AV3" s="100"/>
      <c r="AW3" s="100"/>
      <c r="AX3" s="100"/>
    </row>
    <row r="4" spans="1:50" s="119" customFormat="1" ht="13.5" customHeight="1">
      <c r="A4" s="105"/>
      <c r="B4" s="106"/>
      <c r="C4" s="106"/>
      <c r="D4" s="107">
        <v>1</v>
      </c>
      <c r="E4" s="107"/>
      <c r="F4" s="108"/>
      <c r="G4" s="107" t="s">
        <v>77</v>
      </c>
      <c r="H4" s="107" t="s">
        <v>78</v>
      </c>
      <c r="I4" s="109"/>
      <c r="J4" s="109"/>
      <c r="K4" s="110"/>
      <c r="L4" s="111">
        <v>43</v>
      </c>
      <c r="M4" s="112">
        <v>469</v>
      </c>
      <c r="N4" s="113">
        <v>473</v>
      </c>
      <c r="O4" s="114">
        <v>1986</v>
      </c>
      <c r="P4" s="107">
        <v>1605</v>
      </c>
      <c r="Q4" s="115">
        <v>1447</v>
      </c>
      <c r="R4" s="116">
        <v>13</v>
      </c>
      <c r="S4" s="107">
        <v>61</v>
      </c>
      <c r="T4" s="107">
        <v>49</v>
      </c>
      <c r="U4" s="112">
        <v>44</v>
      </c>
      <c r="V4" s="113">
        <v>145</v>
      </c>
      <c r="W4" s="107">
        <v>615</v>
      </c>
      <c r="X4" s="107">
        <v>503</v>
      </c>
      <c r="Y4" s="115">
        <v>432</v>
      </c>
      <c r="Z4" s="116">
        <v>25</v>
      </c>
      <c r="AA4" s="107">
        <v>120</v>
      </c>
      <c r="AB4" s="107">
        <v>91</v>
      </c>
      <c r="AC4" s="112">
        <v>79</v>
      </c>
      <c r="AD4" s="113">
        <v>2</v>
      </c>
      <c r="AE4" s="107">
        <v>12</v>
      </c>
      <c r="AF4" s="107">
        <v>12</v>
      </c>
      <c r="AG4" s="115">
        <v>12</v>
      </c>
      <c r="AH4" s="116">
        <f>IF(M4&gt;0,N4+R4+V4+Z4+AD4,"")</f>
        <v>658</v>
      </c>
      <c r="AI4" s="116">
        <f>IF(M4&gt;0,O4+S4+W4+AA4+AE4,"")</f>
        <v>2794</v>
      </c>
      <c r="AJ4" s="116">
        <f>IF(M4&gt;0,P4+T4+X4+AB4+AF4,"")</f>
        <v>2260</v>
      </c>
      <c r="AK4" s="116">
        <f>IF(M4&gt;0,Q4+U4+Y4+AC4+AG4,"")</f>
        <v>2014</v>
      </c>
      <c r="AL4" s="131">
        <f>IF(M4&gt;0,AK4/M4,"")</f>
        <v>4.294243070362473</v>
      </c>
      <c r="AN4" s="117"/>
      <c r="AO4" s="118"/>
      <c r="AP4" s="118"/>
      <c r="AR4" s="120"/>
      <c r="AT4" s="121"/>
      <c r="AU4" s="121"/>
      <c r="AV4" s="121"/>
      <c r="AW4" s="122"/>
      <c r="AX4" s="121"/>
    </row>
    <row r="5" spans="1:50" s="119" customFormat="1" ht="13.5" customHeight="1">
      <c r="A5" s="105"/>
      <c r="B5" s="106"/>
      <c r="C5" s="106"/>
      <c r="D5" s="107">
        <f>D4+1</f>
        <v>2</v>
      </c>
      <c r="E5" s="107"/>
      <c r="F5" s="108"/>
      <c r="G5" s="107" t="s">
        <v>173</v>
      </c>
      <c r="H5" s="107" t="s">
        <v>174</v>
      </c>
      <c r="I5" s="109"/>
      <c r="J5" s="109"/>
      <c r="K5" s="110"/>
      <c r="L5" s="111">
        <v>4</v>
      </c>
      <c r="M5" s="112">
        <v>17</v>
      </c>
      <c r="N5" s="113"/>
      <c r="O5" s="114"/>
      <c r="P5" s="107"/>
      <c r="Q5" s="115"/>
      <c r="R5" s="116">
        <v>4</v>
      </c>
      <c r="S5" s="107">
        <v>13</v>
      </c>
      <c r="T5" s="107">
        <v>4</v>
      </c>
      <c r="U5" s="112">
        <v>4</v>
      </c>
      <c r="V5" s="113">
        <v>2</v>
      </c>
      <c r="W5" s="107">
        <v>7</v>
      </c>
      <c r="X5" s="107">
        <v>5</v>
      </c>
      <c r="Y5" s="115">
        <v>3</v>
      </c>
      <c r="Z5" s="116">
        <v>8</v>
      </c>
      <c r="AA5" s="107">
        <v>39</v>
      </c>
      <c r="AB5" s="107">
        <v>32</v>
      </c>
      <c r="AC5" s="112">
        <v>22</v>
      </c>
      <c r="AD5" s="113"/>
      <c r="AE5" s="107"/>
      <c r="AF5" s="107"/>
      <c r="AG5" s="115"/>
      <c r="AH5" s="116">
        <f>IF(M5&gt;0,N5+R5+V5+Z5+AD5,"")</f>
        <v>14</v>
      </c>
      <c r="AI5" s="116">
        <f>IF(M5&gt;0,O5+S5+W5+AA5+AE5,"")</f>
        <v>59</v>
      </c>
      <c r="AJ5" s="116">
        <f>IF(M5&gt;0,P5+T5+X5+AB5+AF5,"")</f>
        <v>41</v>
      </c>
      <c r="AK5" s="116">
        <f>IF(M5&gt;0,Q5+U5+Y5+AC5+AG5,"")</f>
        <v>29</v>
      </c>
      <c r="AL5" s="131">
        <f>IF(M5&gt;0,AK5/M5,"")</f>
        <v>1.7058823529411764</v>
      </c>
      <c r="AN5" s="117"/>
      <c r="AO5" s="118"/>
      <c r="AP5" s="118"/>
      <c r="AR5" s="120"/>
      <c r="AT5" s="121"/>
      <c r="AU5" s="121"/>
      <c r="AV5" s="121"/>
      <c r="AW5" s="122"/>
      <c r="AX5" s="121"/>
    </row>
    <row r="6" spans="1:49" ht="13.5" customHeight="1">
      <c r="A6" s="14"/>
      <c r="B6" s="12"/>
      <c r="C6" s="93"/>
      <c r="D6" s="107">
        <f aca="true" t="shared" si="0" ref="D6:D52">D5+1</f>
        <v>3</v>
      </c>
      <c r="E6" s="89"/>
      <c r="F6" s="89"/>
      <c r="G6" s="89" t="s">
        <v>120</v>
      </c>
      <c r="H6" s="89" t="s">
        <v>121</v>
      </c>
      <c r="I6" s="89"/>
      <c r="J6" s="90"/>
      <c r="K6" s="91"/>
      <c r="L6" s="94">
        <v>1</v>
      </c>
      <c r="M6" s="90">
        <v>8</v>
      </c>
      <c r="N6" s="91">
        <v>6</v>
      </c>
      <c r="O6" s="89">
        <v>25</v>
      </c>
      <c r="P6" s="89">
        <v>22</v>
      </c>
      <c r="Q6" s="92">
        <v>22</v>
      </c>
      <c r="R6" s="88"/>
      <c r="S6" s="89"/>
      <c r="T6" s="89"/>
      <c r="U6" s="90"/>
      <c r="V6" s="91">
        <v>6</v>
      </c>
      <c r="W6" s="89">
        <v>26</v>
      </c>
      <c r="X6" s="89">
        <v>18</v>
      </c>
      <c r="Y6" s="92">
        <v>16</v>
      </c>
      <c r="Z6" s="88"/>
      <c r="AA6" s="89"/>
      <c r="AB6" s="89"/>
      <c r="AC6" s="90"/>
      <c r="AD6" s="91"/>
      <c r="AE6" s="89"/>
      <c r="AF6" s="89"/>
      <c r="AG6" s="92"/>
      <c r="AH6" s="88">
        <f aca="true" t="shared" si="1" ref="AH6:AH52">IF(M6&gt;0,N6+R6+V6+Z6+AD6,"")</f>
        <v>12</v>
      </c>
      <c r="AI6" s="88">
        <f aca="true" t="shared" si="2" ref="AI6:AI52">IF(M6&gt;0,O6+S6+W6+AA6+AE6,"")</f>
        <v>51</v>
      </c>
      <c r="AJ6" s="88">
        <f aca="true" t="shared" si="3" ref="AJ6:AJ52">IF(M6&gt;0,P6+T6+X6+AB6+AF6,"")</f>
        <v>40</v>
      </c>
      <c r="AK6" s="88">
        <f aca="true" t="shared" si="4" ref="AK6:AK52">IF(M6&gt;0,Q6+U6+Y6+AC6+AG6,"")</f>
        <v>38</v>
      </c>
      <c r="AL6" s="132">
        <f aca="true" t="shared" si="5" ref="AL6:AL52">IF(M6&gt;0,AK6/M6,"")</f>
        <v>4.75</v>
      </c>
      <c r="AN6" s="83"/>
      <c r="AO6" s="87"/>
      <c r="AP6" s="87"/>
      <c r="AR6" s="103"/>
      <c r="AS6" s="99"/>
      <c r="AT6" s="99"/>
      <c r="AW6" s="95"/>
    </row>
    <row r="7" spans="1:49" ht="13.5" customHeight="1">
      <c r="A7" s="10"/>
      <c r="B7" s="11"/>
      <c r="C7" s="15"/>
      <c r="D7" s="107">
        <f t="shared" si="0"/>
        <v>4</v>
      </c>
      <c r="E7" s="76" t="s">
        <v>5</v>
      </c>
      <c r="F7" s="76"/>
      <c r="G7" s="89" t="s">
        <v>79</v>
      </c>
      <c r="H7" s="89" t="s">
        <v>87</v>
      </c>
      <c r="I7" s="76"/>
      <c r="J7" s="77"/>
      <c r="K7" s="78"/>
      <c r="L7" s="81">
        <v>1</v>
      </c>
      <c r="M7" s="77">
        <v>14</v>
      </c>
      <c r="N7" s="78">
        <v>12</v>
      </c>
      <c r="O7" s="76">
        <v>57</v>
      </c>
      <c r="P7" s="76">
        <v>47</v>
      </c>
      <c r="Q7" s="79">
        <v>41</v>
      </c>
      <c r="R7" s="80"/>
      <c r="S7" s="76"/>
      <c r="T7" s="76"/>
      <c r="U7" s="77"/>
      <c r="V7" s="78">
        <v>2</v>
      </c>
      <c r="W7" s="76">
        <v>9</v>
      </c>
      <c r="X7" s="76">
        <v>4</v>
      </c>
      <c r="Y7" s="79">
        <v>4</v>
      </c>
      <c r="Z7" s="80"/>
      <c r="AA7" s="76"/>
      <c r="AB7" s="76"/>
      <c r="AC7" s="77"/>
      <c r="AD7" s="78"/>
      <c r="AE7" s="76"/>
      <c r="AF7" s="76"/>
      <c r="AG7" s="79"/>
      <c r="AH7" s="88">
        <f t="shared" si="1"/>
        <v>14</v>
      </c>
      <c r="AI7" s="88">
        <f t="shared" si="2"/>
        <v>66</v>
      </c>
      <c r="AJ7" s="88">
        <f t="shared" si="3"/>
        <v>51</v>
      </c>
      <c r="AK7" s="88">
        <f t="shared" si="4"/>
        <v>45</v>
      </c>
      <c r="AL7" s="132">
        <f t="shared" si="5"/>
        <v>3.2142857142857144</v>
      </c>
      <c r="AN7" s="83"/>
      <c r="AO7" s="87"/>
      <c r="AP7" s="87"/>
      <c r="AR7" s="104"/>
      <c r="AS7" s="99"/>
      <c r="AT7" s="99"/>
      <c r="AW7" s="95"/>
    </row>
    <row r="8" spans="1:49" ht="13.5" customHeight="1">
      <c r="A8" s="10"/>
      <c r="B8" s="11"/>
      <c r="C8" s="15"/>
      <c r="D8" s="107">
        <f t="shared" si="0"/>
        <v>5</v>
      </c>
      <c r="E8" s="76" t="s">
        <v>5</v>
      </c>
      <c r="F8" s="76"/>
      <c r="G8" s="76" t="s">
        <v>80</v>
      </c>
      <c r="H8" s="76" t="s">
        <v>114</v>
      </c>
      <c r="I8" s="76"/>
      <c r="J8" s="77"/>
      <c r="K8" s="78"/>
      <c r="L8" s="81">
        <v>2</v>
      </c>
      <c r="M8" s="77">
        <v>40</v>
      </c>
      <c r="N8" s="78">
        <v>48</v>
      </c>
      <c r="O8" s="76">
        <v>199</v>
      </c>
      <c r="P8" s="76">
        <v>167</v>
      </c>
      <c r="Q8" s="79">
        <v>165</v>
      </c>
      <c r="R8" s="80">
        <v>6</v>
      </c>
      <c r="S8" s="76">
        <v>15</v>
      </c>
      <c r="T8" s="76">
        <v>15</v>
      </c>
      <c r="U8" s="77">
        <v>15</v>
      </c>
      <c r="V8" s="78">
        <v>18</v>
      </c>
      <c r="W8" s="76">
        <v>83</v>
      </c>
      <c r="X8" s="76">
        <v>65</v>
      </c>
      <c r="Y8" s="79">
        <v>60</v>
      </c>
      <c r="Z8" s="80">
        <v>15</v>
      </c>
      <c r="AA8" s="76">
        <v>5</v>
      </c>
      <c r="AB8" s="76">
        <v>5</v>
      </c>
      <c r="AC8" s="77">
        <v>5</v>
      </c>
      <c r="AD8" s="78"/>
      <c r="AE8" s="76"/>
      <c r="AF8" s="76"/>
      <c r="AG8" s="79"/>
      <c r="AH8" s="88">
        <f t="shared" si="1"/>
        <v>87</v>
      </c>
      <c r="AI8" s="88">
        <f t="shared" si="2"/>
        <v>302</v>
      </c>
      <c r="AJ8" s="88">
        <f t="shared" si="3"/>
        <v>252</v>
      </c>
      <c r="AK8" s="88">
        <f t="shared" si="4"/>
        <v>245</v>
      </c>
      <c r="AL8" s="132">
        <f t="shared" si="5"/>
        <v>6.125</v>
      </c>
      <c r="AN8" s="83"/>
      <c r="AO8" s="87"/>
      <c r="AP8" s="87"/>
      <c r="AR8" s="104"/>
      <c r="AS8" s="99"/>
      <c r="AT8" s="99"/>
      <c r="AW8" s="95"/>
    </row>
    <row r="9" spans="1:49" ht="13.5" customHeight="1">
      <c r="A9" s="10"/>
      <c r="B9" s="11"/>
      <c r="C9" s="15"/>
      <c r="D9" s="107">
        <f t="shared" si="0"/>
        <v>6</v>
      </c>
      <c r="E9" s="76"/>
      <c r="F9" s="76"/>
      <c r="G9" s="76" t="s">
        <v>130</v>
      </c>
      <c r="H9" s="76" t="s">
        <v>81</v>
      </c>
      <c r="I9" s="76"/>
      <c r="J9" s="77"/>
      <c r="K9" s="78"/>
      <c r="L9" s="81">
        <v>2</v>
      </c>
      <c r="M9" s="77">
        <v>44</v>
      </c>
      <c r="N9" s="78">
        <v>33</v>
      </c>
      <c r="O9" s="76">
        <v>131</v>
      </c>
      <c r="P9" s="76">
        <v>120</v>
      </c>
      <c r="Q9" s="79">
        <v>120</v>
      </c>
      <c r="R9" s="80">
        <v>2</v>
      </c>
      <c r="S9" s="76">
        <v>10</v>
      </c>
      <c r="T9" s="76">
        <v>5</v>
      </c>
      <c r="U9" s="77">
        <v>5</v>
      </c>
      <c r="V9" s="78">
        <v>17</v>
      </c>
      <c r="W9" s="76">
        <v>92</v>
      </c>
      <c r="X9" s="76">
        <v>80</v>
      </c>
      <c r="Y9" s="79">
        <v>80</v>
      </c>
      <c r="Z9" s="80"/>
      <c r="AA9" s="76"/>
      <c r="AB9" s="76"/>
      <c r="AC9" s="77"/>
      <c r="AD9" s="78"/>
      <c r="AE9" s="76"/>
      <c r="AF9" s="76"/>
      <c r="AG9" s="79"/>
      <c r="AH9" s="88">
        <f t="shared" si="1"/>
        <v>52</v>
      </c>
      <c r="AI9" s="88">
        <f t="shared" si="2"/>
        <v>233</v>
      </c>
      <c r="AJ9" s="88">
        <f t="shared" si="3"/>
        <v>205</v>
      </c>
      <c r="AK9" s="88">
        <f t="shared" si="4"/>
        <v>205</v>
      </c>
      <c r="AL9" s="132">
        <f t="shared" si="5"/>
        <v>4.659090909090909</v>
      </c>
      <c r="AN9" s="83"/>
      <c r="AO9" s="87"/>
      <c r="AP9" s="87"/>
      <c r="AR9" s="104"/>
      <c r="AS9" s="99"/>
      <c r="AT9" s="99"/>
      <c r="AW9" s="95"/>
    </row>
    <row r="10" spans="1:50" s="45" customFormat="1" ht="13.5" customHeight="1">
      <c r="A10" s="16"/>
      <c r="B10" s="17"/>
      <c r="C10" s="18"/>
      <c r="D10" s="107">
        <f t="shared" si="0"/>
        <v>7</v>
      </c>
      <c r="E10" s="76" t="s">
        <v>0</v>
      </c>
      <c r="F10" s="76"/>
      <c r="G10" s="76" t="s">
        <v>131</v>
      </c>
      <c r="H10" s="76" t="s">
        <v>82</v>
      </c>
      <c r="I10" s="76"/>
      <c r="J10" s="77"/>
      <c r="K10" s="78"/>
      <c r="L10" s="81">
        <v>3</v>
      </c>
      <c r="M10" s="77">
        <v>60</v>
      </c>
      <c r="N10" s="78">
        <v>60</v>
      </c>
      <c r="O10" s="76">
        <v>261</v>
      </c>
      <c r="P10" s="76">
        <v>245</v>
      </c>
      <c r="Q10" s="79">
        <v>226</v>
      </c>
      <c r="R10" s="80">
        <v>3</v>
      </c>
      <c r="S10" s="76">
        <v>16</v>
      </c>
      <c r="T10" s="76">
        <v>16</v>
      </c>
      <c r="U10" s="77">
        <v>16</v>
      </c>
      <c r="V10" s="78">
        <v>1</v>
      </c>
      <c r="W10" s="76">
        <v>4</v>
      </c>
      <c r="X10" s="76">
        <v>4</v>
      </c>
      <c r="Y10" s="79">
        <v>4</v>
      </c>
      <c r="Z10" s="80"/>
      <c r="AA10" s="76"/>
      <c r="AB10" s="76"/>
      <c r="AC10" s="77"/>
      <c r="AD10" s="78"/>
      <c r="AE10" s="76"/>
      <c r="AF10" s="76"/>
      <c r="AG10" s="79"/>
      <c r="AH10" s="88">
        <f t="shared" si="1"/>
        <v>64</v>
      </c>
      <c r="AI10" s="88">
        <f t="shared" si="2"/>
        <v>281</v>
      </c>
      <c r="AJ10" s="88">
        <f t="shared" si="3"/>
        <v>265</v>
      </c>
      <c r="AK10" s="88">
        <f t="shared" si="4"/>
        <v>246</v>
      </c>
      <c r="AL10" s="132">
        <f t="shared" si="5"/>
        <v>4.1</v>
      </c>
      <c r="AN10" s="84"/>
      <c r="AO10" s="87"/>
      <c r="AP10" s="87"/>
      <c r="AR10" s="104"/>
      <c r="AS10" s="99"/>
      <c r="AT10" s="99"/>
      <c r="AU10" s="99"/>
      <c r="AV10" s="99"/>
      <c r="AW10" s="85"/>
      <c r="AX10" s="99"/>
    </row>
    <row r="11" spans="1:50" s="45" customFormat="1" ht="13.5" customHeight="1">
      <c r="A11" s="16"/>
      <c r="B11" s="17"/>
      <c r="C11" s="18"/>
      <c r="D11" s="107">
        <f t="shared" si="0"/>
        <v>8</v>
      </c>
      <c r="E11" s="76" t="s">
        <v>5</v>
      </c>
      <c r="F11" s="76"/>
      <c r="G11" s="76" t="s">
        <v>132</v>
      </c>
      <c r="H11" s="76" t="s">
        <v>83</v>
      </c>
      <c r="I11" s="76"/>
      <c r="J11" s="77"/>
      <c r="K11" s="78"/>
      <c r="L11" s="81">
        <v>1</v>
      </c>
      <c r="M11" s="77">
        <v>132</v>
      </c>
      <c r="N11" s="78">
        <v>68</v>
      </c>
      <c r="O11" s="76">
        <v>284</v>
      </c>
      <c r="P11" s="76">
        <v>206</v>
      </c>
      <c r="Q11" s="79">
        <v>187</v>
      </c>
      <c r="R11" s="80"/>
      <c r="S11" s="76"/>
      <c r="T11" s="76"/>
      <c r="U11" s="77"/>
      <c r="V11" s="78">
        <v>113</v>
      </c>
      <c r="W11" s="76">
        <v>570</v>
      </c>
      <c r="X11" s="76">
        <v>448</v>
      </c>
      <c r="Y11" s="79">
        <v>391</v>
      </c>
      <c r="Z11" s="80">
        <v>20</v>
      </c>
      <c r="AA11" s="76">
        <v>104</v>
      </c>
      <c r="AB11" s="76">
        <v>86</v>
      </c>
      <c r="AC11" s="77">
        <v>86</v>
      </c>
      <c r="AD11" s="78">
        <v>13</v>
      </c>
      <c r="AE11" s="76">
        <v>50</v>
      </c>
      <c r="AF11" s="76">
        <v>2</v>
      </c>
      <c r="AG11" s="79">
        <v>0</v>
      </c>
      <c r="AH11" s="88">
        <f t="shared" si="1"/>
        <v>214</v>
      </c>
      <c r="AI11" s="88">
        <f t="shared" si="2"/>
        <v>1008</v>
      </c>
      <c r="AJ11" s="88">
        <f t="shared" si="3"/>
        <v>742</v>
      </c>
      <c r="AK11" s="88">
        <f t="shared" si="4"/>
        <v>664</v>
      </c>
      <c r="AL11" s="132">
        <f t="shared" si="5"/>
        <v>5.03030303030303</v>
      </c>
      <c r="AN11" s="84"/>
      <c r="AO11" s="87"/>
      <c r="AP11" s="87"/>
      <c r="AR11" s="104"/>
      <c r="AS11" s="99"/>
      <c r="AT11" s="99"/>
      <c r="AU11" s="99"/>
      <c r="AV11" s="99"/>
      <c r="AW11" s="85"/>
      <c r="AX11" s="99"/>
    </row>
    <row r="12" spans="1:50" s="45" customFormat="1" ht="13.5" customHeight="1">
      <c r="A12" s="16"/>
      <c r="B12" s="17"/>
      <c r="C12" s="18"/>
      <c r="D12" s="107">
        <f t="shared" si="0"/>
        <v>9</v>
      </c>
      <c r="E12" s="76" t="s">
        <v>5</v>
      </c>
      <c r="F12" s="76"/>
      <c r="G12" s="76" t="s">
        <v>133</v>
      </c>
      <c r="H12" s="76" t="s">
        <v>84</v>
      </c>
      <c r="I12" s="76"/>
      <c r="J12" s="77"/>
      <c r="K12" s="78"/>
      <c r="L12" s="81">
        <v>4</v>
      </c>
      <c r="M12" s="77">
        <v>34</v>
      </c>
      <c r="N12" s="78">
        <v>24</v>
      </c>
      <c r="O12" s="76">
        <v>100</v>
      </c>
      <c r="P12" s="76">
        <v>88</v>
      </c>
      <c r="Q12" s="79">
        <v>88</v>
      </c>
      <c r="R12" s="80">
        <v>1</v>
      </c>
      <c r="S12" s="76">
        <v>1</v>
      </c>
      <c r="T12" s="76">
        <v>0</v>
      </c>
      <c r="U12" s="77">
        <v>0</v>
      </c>
      <c r="V12" s="78">
        <v>27</v>
      </c>
      <c r="W12" s="76">
        <v>131</v>
      </c>
      <c r="X12" s="76">
        <v>109</v>
      </c>
      <c r="Y12" s="79">
        <v>102</v>
      </c>
      <c r="Z12" s="80">
        <v>1</v>
      </c>
      <c r="AA12" s="76">
        <v>5</v>
      </c>
      <c r="AB12" s="76">
        <v>5</v>
      </c>
      <c r="AC12" s="77">
        <v>4</v>
      </c>
      <c r="AD12" s="78"/>
      <c r="AE12" s="76"/>
      <c r="AF12" s="76"/>
      <c r="AG12" s="79"/>
      <c r="AH12" s="88">
        <f t="shared" si="1"/>
        <v>53</v>
      </c>
      <c r="AI12" s="88">
        <f t="shared" si="2"/>
        <v>237</v>
      </c>
      <c r="AJ12" s="88">
        <f t="shared" si="3"/>
        <v>202</v>
      </c>
      <c r="AK12" s="88">
        <f t="shared" si="4"/>
        <v>194</v>
      </c>
      <c r="AL12" s="132">
        <f t="shared" si="5"/>
        <v>5.705882352941177</v>
      </c>
      <c r="AN12" s="84"/>
      <c r="AO12" s="87"/>
      <c r="AP12" s="87"/>
      <c r="AR12" s="104"/>
      <c r="AS12" s="99"/>
      <c r="AT12" s="99"/>
      <c r="AU12" s="99"/>
      <c r="AV12" s="99"/>
      <c r="AW12" s="85"/>
      <c r="AX12" s="99"/>
    </row>
    <row r="13" spans="1:50" s="45" customFormat="1" ht="13.5" customHeight="1">
      <c r="A13" s="29"/>
      <c r="B13" s="29"/>
      <c r="C13" s="33"/>
      <c r="D13" s="107">
        <f t="shared" si="0"/>
        <v>10</v>
      </c>
      <c r="E13" s="76"/>
      <c r="F13" s="76"/>
      <c r="G13" s="76" t="s">
        <v>134</v>
      </c>
      <c r="H13" s="76" t="s">
        <v>85</v>
      </c>
      <c r="I13" s="76"/>
      <c r="J13" s="77"/>
      <c r="K13" s="78"/>
      <c r="L13" s="81">
        <v>45</v>
      </c>
      <c r="M13" s="77">
        <v>503</v>
      </c>
      <c r="N13" s="78">
        <v>336</v>
      </c>
      <c r="O13" s="76">
        <v>1405</v>
      </c>
      <c r="P13" s="76">
        <v>1109</v>
      </c>
      <c r="Q13" s="79">
        <v>1059</v>
      </c>
      <c r="R13" s="80">
        <v>12</v>
      </c>
      <c r="S13" s="76">
        <v>50</v>
      </c>
      <c r="T13" s="76">
        <v>29</v>
      </c>
      <c r="U13" s="77">
        <v>29</v>
      </c>
      <c r="V13" s="78">
        <v>196</v>
      </c>
      <c r="W13" s="76">
        <v>938</v>
      </c>
      <c r="X13" s="76">
        <v>777</v>
      </c>
      <c r="Y13" s="79">
        <v>740</v>
      </c>
      <c r="Z13" s="80">
        <v>66</v>
      </c>
      <c r="AA13" s="76">
        <v>244</v>
      </c>
      <c r="AB13" s="76">
        <v>207</v>
      </c>
      <c r="AC13" s="77">
        <v>185</v>
      </c>
      <c r="AD13" s="78">
        <v>17</v>
      </c>
      <c r="AE13" s="76">
        <v>28</v>
      </c>
      <c r="AF13" s="76">
        <v>13</v>
      </c>
      <c r="AG13" s="79">
        <v>13</v>
      </c>
      <c r="AH13" s="88">
        <f t="shared" si="1"/>
        <v>627</v>
      </c>
      <c r="AI13" s="88">
        <f t="shared" si="2"/>
        <v>2665</v>
      </c>
      <c r="AJ13" s="88">
        <f t="shared" si="3"/>
        <v>2135</v>
      </c>
      <c r="AK13" s="88">
        <f t="shared" si="4"/>
        <v>2026</v>
      </c>
      <c r="AL13" s="132">
        <f t="shared" si="5"/>
        <v>4.027833001988071</v>
      </c>
      <c r="AN13" s="84"/>
      <c r="AO13" s="87"/>
      <c r="AP13" s="87"/>
      <c r="AR13" s="104"/>
      <c r="AS13" s="99"/>
      <c r="AT13" s="99"/>
      <c r="AU13" s="99"/>
      <c r="AV13" s="99"/>
      <c r="AW13" s="85"/>
      <c r="AX13" s="99"/>
    </row>
    <row r="14" spans="1:50" s="45" customFormat="1" ht="13.5" customHeight="1">
      <c r="A14" s="29"/>
      <c r="B14" s="29"/>
      <c r="C14" s="33"/>
      <c r="D14" s="107">
        <f t="shared" si="0"/>
        <v>11</v>
      </c>
      <c r="E14" s="76"/>
      <c r="F14" s="76"/>
      <c r="G14" s="89" t="s">
        <v>135</v>
      </c>
      <c r="H14" s="76" t="s">
        <v>88</v>
      </c>
      <c r="I14" s="76"/>
      <c r="J14" s="77"/>
      <c r="K14" s="78"/>
      <c r="L14" s="81">
        <v>3</v>
      </c>
      <c r="M14" s="77">
        <v>144</v>
      </c>
      <c r="N14" s="78">
        <v>120</v>
      </c>
      <c r="O14" s="76">
        <v>351</v>
      </c>
      <c r="P14" s="76">
        <v>253</v>
      </c>
      <c r="Q14" s="79">
        <v>218</v>
      </c>
      <c r="R14" s="80">
        <v>4</v>
      </c>
      <c r="S14" s="76">
        <v>17</v>
      </c>
      <c r="T14" s="76">
        <v>9</v>
      </c>
      <c r="U14" s="77">
        <v>9</v>
      </c>
      <c r="V14" s="78">
        <v>62</v>
      </c>
      <c r="W14" s="76">
        <v>306</v>
      </c>
      <c r="X14" s="76">
        <v>228</v>
      </c>
      <c r="Y14" s="79">
        <v>180</v>
      </c>
      <c r="Z14" s="80">
        <v>4</v>
      </c>
      <c r="AA14" s="76">
        <v>24</v>
      </c>
      <c r="AB14" s="76">
        <v>16</v>
      </c>
      <c r="AC14" s="77">
        <v>16</v>
      </c>
      <c r="AD14" s="78">
        <v>20</v>
      </c>
      <c r="AE14" s="76">
        <v>61</v>
      </c>
      <c r="AF14" s="76">
        <v>22</v>
      </c>
      <c r="AG14" s="79">
        <v>21</v>
      </c>
      <c r="AH14" s="88">
        <f t="shared" si="1"/>
        <v>210</v>
      </c>
      <c r="AI14" s="88">
        <f t="shared" si="2"/>
        <v>759</v>
      </c>
      <c r="AJ14" s="88">
        <f t="shared" si="3"/>
        <v>528</v>
      </c>
      <c r="AK14" s="88">
        <f t="shared" si="4"/>
        <v>444</v>
      </c>
      <c r="AL14" s="132">
        <f t="shared" si="5"/>
        <v>3.0833333333333335</v>
      </c>
      <c r="AN14" s="84"/>
      <c r="AO14" s="87"/>
      <c r="AP14" s="87"/>
      <c r="AQ14" s="123"/>
      <c r="AR14" s="104"/>
      <c r="AS14" s="99"/>
      <c r="AT14" s="99"/>
      <c r="AU14" s="99"/>
      <c r="AV14" s="99"/>
      <c r="AW14" s="85"/>
      <c r="AX14" s="99"/>
    </row>
    <row r="15" spans="1:50" s="45" customFormat="1" ht="13.5" customHeight="1">
      <c r="A15" s="29"/>
      <c r="B15" s="29"/>
      <c r="C15" s="33"/>
      <c r="D15" s="107">
        <f t="shared" si="0"/>
        <v>12</v>
      </c>
      <c r="E15" s="76"/>
      <c r="F15" s="76"/>
      <c r="G15" s="76" t="s">
        <v>136</v>
      </c>
      <c r="H15" s="76" t="s">
        <v>86</v>
      </c>
      <c r="I15" s="76"/>
      <c r="J15" s="77"/>
      <c r="K15" s="78"/>
      <c r="L15" s="81">
        <v>2</v>
      </c>
      <c r="M15" s="77">
        <v>12</v>
      </c>
      <c r="N15" s="78">
        <v>9</v>
      </c>
      <c r="O15" s="76">
        <v>44</v>
      </c>
      <c r="P15" s="76">
        <v>36</v>
      </c>
      <c r="Q15" s="79">
        <v>27</v>
      </c>
      <c r="R15" s="80"/>
      <c r="S15" s="76"/>
      <c r="T15" s="76"/>
      <c r="U15" s="77"/>
      <c r="V15" s="78">
        <v>5</v>
      </c>
      <c r="W15" s="76">
        <v>29</v>
      </c>
      <c r="X15" s="76">
        <v>23</v>
      </c>
      <c r="Y15" s="79">
        <v>20</v>
      </c>
      <c r="Z15" s="80">
        <v>1</v>
      </c>
      <c r="AA15" s="76">
        <v>4</v>
      </c>
      <c r="AB15" s="76">
        <v>4</v>
      </c>
      <c r="AC15" s="77">
        <v>4</v>
      </c>
      <c r="AD15" s="78"/>
      <c r="AE15" s="76"/>
      <c r="AF15" s="76"/>
      <c r="AG15" s="79"/>
      <c r="AH15" s="88">
        <f t="shared" si="1"/>
        <v>15</v>
      </c>
      <c r="AI15" s="88">
        <f t="shared" si="2"/>
        <v>77</v>
      </c>
      <c r="AJ15" s="88">
        <f t="shared" si="3"/>
        <v>63</v>
      </c>
      <c r="AK15" s="88">
        <f t="shared" si="4"/>
        <v>51</v>
      </c>
      <c r="AL15" s="132">
        <f t="shared" si="5"/>
        <v>4.25</v>
      </c>
      <c r="AN15" s="84"/>
      <c r="AO15" s="87"/>
      <c r="AP15" s="87"/>
      <c r="AR15" s="104"/>
      <c r="AS15" s="99"/>
      <c r="AT15" s="99"/>
      <c r="AU15" s="99"/>
      <c r="AV15" s="99"/>
      <c r="AW15" s="85"/>
      <c r="AX15" s="99"/>
    </row>
    <row r="16" spans="1:50" s="45" customFormat="1" ht="13.5" customHeight="1">
      <c r="A16" s="29"/>
      <c r="B16" s="29"/>
      <c r="C16" s="33"/>
      <c r="D16" s="107">
        <f t="shared" si="0"/>
        <v>13</v>
      </c>
      <c r="E16" s="76"/>
      <c r="F16" s="76"/>
      <c r="G16" s="76" t="s">
        <v>137</v>
      </c>
      <c r="H16" s="76" t="s">
        <v>78</v>
      </c>
      <c r="I16" s="76"/>
      <c r="J16" s="77"/>
      <c r="K16" s="78"/>
      <c r="L16" s="81">
        <v>2</v>
      </c>
      <c r="M16" s="77">
        <v>59</v>
      </c>
      <c r="N16" s="78">
        <v>52</v>
      </c>
      <c r="O16" s="76">
        <v>222</v>
      </c>
      <c r="P16" s="76">
        <v>175</v>
      </c>
      <c r="Q16" s="79">
        <v>172</v>
      </c>
      <c r="R16" s="80">
        <v>1</v>
      </c>
      <c r="S16" s="76">
        <v>6</v>
      </c>
      <c r="T16" s="76">
        <v>6</v>
      </c>
      <c r="U16" s="77">
        <v>6</v>
      </c>
      <c r="V16" s="78">
        <v>20</v>
      </c>
      <c r="W16" s="76">
        <v>97</v>
      </c>
      <c r="X16" s="76">
        <v>93</v>
      </c>
      <c r="Y16" s="79">
        <v>90</v>
      </c>
      <c r="Z16" s="80"/>
      <c r="AA16" s="76"/>
      <c r="AB16" s="76"/>
      <c r="AC16" s="77"/>
      <c r="AD16" s="78"/>
      <c r="AE16" s="76"/>
      <c r="AF16" s="76"/>
      <c r="AG16" s="79"/>
      <c r="AH16" s="88">
        <f t="shared" si="1"/>
        <v>73</v>
      </c>
      <c r="AI16" s="88">
        <f t="shared" si="2"/>
        <v>325</v>
      </c>
      <c r="AJ16" s="88">
        <f t="shared" si="3"/>
        <v>274</v>
      </c>
      <c r="AK16" s="88">
        <f t="shared" si="4"/>
        <v>268</v>
      </c>
      <c r="AL16" s="132">
        <f t="shared" si="5"/>
        <v>4.5423728813559325</v>
      </c>
      <c r="AN16" s="84"/>
      <c r="AO16" s="87"/>
      <c r="AP16" s="87"/>
      <c r="AR16" s="104"/>
      <c r="AS16" s="99"/>
      <c r="AT16" s="99"/>
      <c r="AU16" s="99"/>
      <c r="AV16" s="99"/>
      <c r="AW16" s="85"/>
      <c r="AX16" s="99"/>
    </row>
    <row r="17" spans="1:50" s="45" customFormat="1" ht="13.5" customHeight="1">
      <c r="A17" s="16"/>
      <c r="B17" s="17"/>
      <c r="C17" s="18"/>
      <c r="D17" s="107">
        <f t="shared" si="0"/>
        <v>14</v>
      </c>
      <c r="E17" s="76" t="s">
        <v>5</v>
      </c>
      <c r="F17" s="76"/>
      <c r="G17" s="76" t="s">
        <v>138</v>
      </c>
      <c r="H17" s="76" t="s">
        <v>87</v>
      </c>
      <c r="I17" s="76"/>
      <c r="J17" s="77"/>
      <c r="K17" s="78"/>
      <c r="L17" s="81">
        <v>2</v>
      </c>
      <c r="M17" s="77">
        <v>17</v>
      </c>
      <c r="N17" s="78">
        <v>18</v>
      </c>
      <c r="O17" s="76">
        <v>82</v>
      </c>
      <c r="P17" s="76">
        <v>66</v>
      </c>
      <c r="Q17" s="79">
        <v>61</v>
      </c>
      <c r="R17" s="80">
        <v>1</v>
      </c>
      <c r="S17" s="76">
        <v>5</v>
      </c>
      <c r="T17" s="76">
        <v>5</v>
      </c>
      <c r="U17" s="77">
        <v>4</v>
      </c>
      <c r="V17" s="78"/>
      <c r="W17" s="76"/>
      <c r="X17" s="76"/>
      <c r="Y17" s="79"/>
      <c r="Z17" s="80"/>
      <c r="AA17" s="76"/>
      <c r="AB17" s="76"/>
      <c r="AC17" s="77"/>
      <c r="AD17" s="78"/>
      <c r="AE17" s="76"/>
      <c r="AF17" s="76"/>
      <c r="AG17" s="79"/>
      <c r="AH17" s="88">
        <f t="shared" si="1"/>
        <v>19</v>
      </c>
      <c r="AI17" s="88">
        <f t="shared" si="2"/>
        <v>87</v>
      </c>
      <c r="AJ17" s="88">
        <f t="shared" si="3"/>
        <v>71</v>
      </c>
      <c r="AK17" s="88">
        <f t="shared" si="4"/>
        <v>65</v>
      </c>
      <c r="AL17" s="132">
        <f t="shared" si="5"/>
        <v>3.823529411764706</v>
      </c>
      <c r="AN17" s="84"/>
      <c r="AO17" s="87"/>
      <c r="AP17" s="87"/>
      <c r="AR17" s="104"/>
      <c r="AS17" s="99"/>
      <c r="AT17" s="99"/>
      <c r="AU17" s="99"/>
      <c r="AV17" s="99"/>
      <c r="AW17" s="85"/>
      <c r="AX17" s="99"/>
    </row>
    <row r="18" spans="1:50" s="45" customFormat="1" ht="13.5" customHeight="1">
      <c r="A18" s="16"/>
      <c r="B18" s="17"/>
      <c r="C18" s="18"/>
      <c r="D18" s="107">
        <f t="shared" si="0"/>
        <v>15</v>
      </c>
      <c r="E18" s="76" t="s">
        <v>5</v>
      </c>
      <c r="F18" s="76"/>
      <c r="G18" s="76" t="s">
        <v>139</v>
      </c>
      <c r="H18" s="76" t="s">
        <v>89</v>
      </c>
      <c r="I18" s="76"/>
      <c r="J18" s="77"/>
      <c r="K18" s="78"/>
      <c r="L18" s="81">
        <v>1</v>
      </c>
      <c r="M18" s="77">
        <v>8</v>
      </c>
      <c r="N18" s="78">
        <v>8</v>
      </c>
      <c r="O18" s="76">
        <v>35</v>
      </c>
      <c r="P18" s="76">
        <v>33</v>
      </c>
      <c r="Q18" s="79">
        <v>32</v>
      </c>
      <c r="R18" s="80"/>
      <c r="S18" s="76"/>
      <c r="T18" s="76"/>
      <c r="U18" s="77"/>
      <c r="V18" s="78">
        <v>3</v>
      </c>
      <c r="W18" s="76">
        <v>15</v>
      </c>
      <c r="X18" s="76">
        <v>13</v>
      </c>
      <c r="Y18" s="79">
        <v>13</v>
      </c>
      <c r="Z18" s="80"/>
      <c r="AA18" s="76"/>
      <c r="AB18" s="76"/>
      <c r="AC18" s="77"/>
      <c r="AD18" s="78"/>
      <c r="AE18" s="76"/>
      <c r="AF18" s="76"/>
      <c r="AG18" s="79"/>
      <c r="AH18" s="88">
        <f t="shared" si="1"/>
        <v>11</v>
      </c>
      <c r="AI18" s="88">
        <f t="shared" si="2"/>
        <v>50</v>
      </c>
      <c r="AJ18" s="88">
        <f t="shared" si="3"/>
        <v>46</v>
      </c>
      <c r="AK18" s="88">
        <f t="shared" si="4"/>
        <v>45</v>
      </c>
      <c r="AL18" s="132">
        <f t="shared" si="5"/>
        <v>5.625</v>
      </c>
      <c r="AN18" s="84"/>
      <c r="AO18" s="87"/>
      <c r="AP18" s="87"/>
      <c r="AR18" s="104"/>
      <c r="AS18" s="99"/>
      <c r="AT18" s="99"/>
      <c r="AU18" s="99"/>
      <c r="AV18" s="99"/>
      <c r="AW18" s="85"/>
      <c r="AX18" s="99"/>
    </row>
    <row r="19" spans="1:50" s="45" customFormat="1" ht="13.5" customHeight="1">
      <c r="A19" s="16"/>
      <c r="B19" s="17"/>
      <c r="C19" s="18"/>
      <c r="D19" s="107">
        <f t="shared" si="0"/>
        <v>16</v>
      </c>
      <c r="E19" s="76" t="s">
        <v>5</v>
      </c>
      <c r="F19" s="76"/>
      <c r="G19" s="76" t="s">
        <v>140</v>
      </c>
      <c r="H19" s="76" t="s">
        <v>90</v>
      </c>
      <c r="I19" s="76"/>
      <c r="J19" s="77"/>
      <c r="K19" s="78"/>
      <c r="L19" s="81">
        <v>3</v>
      </c>
      <c r="M19" s="77">
        <v>27</v>
      </c>
      <c r="N19" s="78">
        <v>25</v>
      </c>
      <c r="O19" s="76">
        <v>93</v>
      </c>
      <c r="P19" s="76">
        <v>70</v>
      </c>
      <c r="Q19" s="79">
        <v>70</v>
      </c>
      <c r="R19" s="80"/>
      <c r="S19" s="76"/>
      <c r="T19" s="76"/>
      <c r="U19" s="77"/>
      <c r="V19" s="78">
        <v>9</v>
      </c>
      <c r="W19" s="76">
        <v>51</v>
      </c>
      <c r="X19" s="76">
        <v>41</v>
      </c>
      <c r="Y19" s="79">
        <v>41</v>
      </c>
      <c r="Z19" s="80">
        <v>5</v>
      </c>
      <c r="AA19" s="76">
        <v>27</v>
      </c>
      <c r="AB19" s="76">
        <v>27</v>
      </c>
      <c r="AC19" s="77">
        <v>27</v>
      </c>
      <c r="AD19" s="78"/>
      <c r="AE19" s="76"/>
      <c r="AF19" s="76"/>
      <c r="AG19" s="79"/>
      <c r="AH19" s="88">
        <f t="shared" si="1"/>
        <v>39</v>
      </c>
      <c r="AI19" s="88">
        <f t="shared" si="2"/>
        <v>171</v>
      </c>
      <c r="AJ19" s="88">
        <f t="shared" si="3"/>
        <v>138</v>
      </c>
      <c r="AK19" s="88">
        <f t="shared" si="4"/>
        <v>138</v>
      </c>
      <c r="AL19" s="132">
        <f t="shared" si="5"/>
        <v>5.111111111111111</v>
      </c>
      <c r="AN19" s="84"/>
      <c r="AO19" s="87"/>
      <c r="AP19" s="87"/>
      <c r="AR19" s="104"/>
      <c r="AS19" s="99"/>
      <c r="AT19" s="99"/>
      <c r="AU19" s="99"/>
      <c r="AV19" s="99"/>
      <c r="AW19" s="85"/>
      <c r="AX19" s="99"/>
    </row>
    <row r="20" spans="1:50" s="45" customFormat="1" ht="13.5" customHeight="1">
      <c r="A20" s="30"/>
      <c r="B20" s="31"/>
      <c r="C20" s="32"/>
      <c r="D20" s="107">
        <f t="shared" si="0"/>
        <v>17</v>
      </c>
      <c r="E20" s="76"/>
      <c r="F20" s="76"/>
      <c r="G20" s="76" t="s">
        <v>141</v>
      </c>
      <c r="H20" s="76" t="s">
        <v>118</v>
      </c>
      <c r="I20" s="76"/>
      <c r="J20" s="77"/>
      <c r="K20" s="78"/>
      <c r="L20" s="81">
        <v>4</v>
      </c>
      <c r="M20" s="77">
        <v>76</v>
      </c>
      <c r="N20" s="78">
        <v>89</v>
      </c>
      <c r="O20" s="76">
        <v>372</v>
      </c>
      <c r="P20" s="76">
        <v>329</v>
      </c>
      <c r="Q20" s="79">
        <v>324</v>
      </c>
      <c r="R20" s="80">
        <v>4</v>
      </c>
      <c r="S20" s="76">
        <v>19</v>
      </c>
      <c r="T20" s="76">
        <v>19</v>
      </c>
      <c r="U20" s="77">
        <v>19</v>
      </c>
      <c r="V20" s="78">
        <v>12</v>
      </c>
      <c r="W20" s="76">
        <v>59</v>
      </c>
      <c r="X20" s="76">
        <v>55</v>
      </c>
      <c r="Y20" s="79">
        <v>55</v>
      </c>
      <c r="Z20" s="80"/>
      <c r="AA20" s="76"/>
      <c r="AB20" s="76"/>
      <c r="AC20" s="77"/>
      <c r="AD20" s="78"/>
      <c r="AE20" s="76"/>
      <c r="AF20" s="76"/>
      <c r="AG20" s="79"/>
      <c r="AH20" s="88">
        <f t="shared" si="1"/>
        <v>105</v>
      </c>
      <c r="AI20" s="88">
        <f t="shared" si="2"/>
        <v>450</v>
      </c>
      <c r="AJ20" s="88">
        <f t="shared" si="3"/>
        <v>403</v>
      </c>
      <c r="AK20" s="88">
        <f t="shared" si="4"/>
        <v>398</v>
      </c>
      <c r="AL20" s="132">
        <f t="shared" si="5"/>
        <v>5.2368421052631575</v>
      </c>
      <c r="AN20" s="84"/>
      <c r="AO20" s="87"/>
      <c r="AP20" s="87"/>
      <c r="AQ20" s="85"/>
      <c r="AR20" s="104"/>
      <c r="AS20" s="99"/>
      <c r="AT20" s="99"/>
      <c r="AU20" s="99"/>
      <c r="AV20" s="99"/>
      <c r="AW20" s="85"/>
      <c r="AX20" s="99"/>
    </row>
    <row r="21" spans="1:49" ht="13.5" customHeight="1">
      <c r="A21" s="14"/>
      <c r="B21" s="12"/>
      <c r="C21" s="93"/>
      <c r="D21" s="107">
        <f t="shared" si="0"/>
        <v>18</v>
      </c>
      <c r="E21" s="89"/>
      <c r="F21" s="89"/>
      <c r="G21" s="89" t="s">
        <v>142</v>
      </c>
      <c r="H21" s="89" t="s">
        <v>125</v>
      </c>
      <c r="I21" s="89"/>
      <c r="J21" s="90"/>
      <c r="K21" s="91"/>
      <c r="L21" s="94">
        <v>1</v>
      </c>
      <c r="M21" s="90">
        <v>8</v>
      </c>
      <c r="N21" s="91">
        <v>4</v>
      </c>
      <c r="O21" s="89">
        <v>15</v>
      </c>
      <c r="P21" s="89">
        <v>15</v>
      </c>
      <c r="Q21" s="92">
        <v>15</v>
      </c>
      <c r="R21" s="88"/>
      <c r="S21" s="89"/>
      <c r="T21" s="89"/>
      <c r="U21" s="90"/>
      <c r="V21" s="91"/>
      <c r="W21" s="89"/>
      <c r="X21" s="89"/>
      <c r="Y21" s="92"/>
      <c r="Z21" s="88">
        <v>1</v>
      </c>
      <c r="AA21" s="89">
        <v>5</v>
      </c>
      <c r="AB21" s="89">
        <v>5</v>
      </c>
      <c r="AC21" s="90">
        <v>0</v>
      </c>
      <c r="AD21" s="91"/>
      <c r="AE21" s="89"/>
      <c r="AF21" s="89"/>
      <c r="AG21" s="92"/>
      <c r="AH21" s="88">
        <f t="shared" si="1"/>
        <v>5</v>
      </c>
      <c r="AI21" s="88">
        <f t="shared" si="2"/>
        <v>20</v>
      </c>
      <c r="AJ21" s="88">
        <f t="shared" si="3"/>
        <v>20</v>
      </c>
      <c r="AK21" s="88">
        <f t="shared" si="4"/>
        <v>15</v>
      </c>
      <c r="AL21" s="132">
        <f t="shared" si="5"/>
        <v>1.875</v>
      </c>
      <c r="AN21" s="83"/>
      <c r="AO21" s="87"/>
      <c r="AP21" s="87"/>
      <c r="AR21" s="103"/>
      <c r="AS21" s="99"/>
      <c r="AT21" s="99"/>
      <c r="AW21" s="95"/>
    </row>
    <row r="22" spans="1:49" ht="13.5" customHeight="1">
      <c r="A22" s="10"/>
      <c r="B22" s="11"/>
      <c r="C22" s="15"/>
      <c r="D22" s="107">
        <f t="shared" si="0"/>
        <v>19</v>
      </c>
      <c r="E22" s="76"/>
      <c r="F22" s="76"/>
      <c r="G22" s="76" t="s">
        <v>143</v>
      </c>
      <c r="H22" s="76" t="s">
        <v>113</v>
      </c>
      <c r="I22" s="76"/>
      <c r="J22" s="77"/>
      <c r="K22" s="78"/>
      <c r="L22" s="81">
        <v>4</v>
      </c>
      <c r="M22" s="77">
        <v>65</v>
      </c>
      <c r="N22" s="78">
        <v>46</v>
      </c>
      <c r="O22" s="76">
        <v>175</v>
      </c>
      <c r="P22" s="76">
        <v>161</v>
      </c>
      <c r="Q22" s="79">
        <v>161</v>
      </c>
      <c r="R22" s="80">
        <v>17</v>
      </c>
      <c r="S22" s="76">
        <v>87</v>
      </c>
      <c r="T22" s="76">
        <v>61</v>
      </c>
      <c r="U22" s="77">
        <v>45</v>
      </c>
      <c r="V22" s="78">
        <v>2</v>
      </c>
      <c r="W22" s="76">
        <v>9</v>
      </c>
      <c r="X22" s="76">
        <v>9</v>
      </c>
      <c r="Y22" s="79">
        <v>9</v>
      </c>
      <c r="Z22" s="80">
        <v>10</v>
      </c>
      <c r="AA22" s="76">
        <v>37</v>
      </c>
      <c r="AB22" s="76">
        <v>28</v>
      </c>
      <c r="AC22" s="77">
        <v>22</v>
      </c>
      <c r="AD22" s="78">
        <v>3</v>
      </c>
      <c r="AE22" s="76">
        <v>14</v>
      </c>
      <c r="AF22" s="76">
        <v>13</v>
      </c>
      <c r="AG22" s="79">
        <v>13</v>
      </c>
      <c r="AH22" s="88">
        <f t="shared" si="1"/>
        <v>78</v>
      </c>
      <c r="AI22" s="88">
        <f t="shared" si="2"/>
        <v>322</v>
      </c>
      <c r="AJ22" s="88">
        <f t="shared" si="3"/>
        <v>272</v>
      </c>
      <c r="AK22" s="88">
        <f t="shared" si="4"/>
        <v>250</v>
      </c>
      <c r="AL22" s="132">
        <f t="shared" si="5"/>
        <v>3.8461538461538463</v>
      </c>
      <c r="AN22" s="83"/>
      <c r="AO22" s="87"/>
      <c r="AP22" s="87"/>
      <c r="AR22" s="104"/>
      <c r="AS22" s="99"/>
      <c r="AT22" s="99"/>
      <c r="AW22" s="95"/>
    </row>
    <row r="23" spans="1:49" ht="13.5" customHeight="1">
      <c r="A23" s="26"/>
      <c r="B23" s="27"/>
      <c r="C23" s="28"/>
      <c r="D23" s="107">
        <f t="shared" si="0"/>
        <v>20</v>
      </c>
      <c r="E23" s="76"/>
      <c r="F23" s="76"/>
      <c r="G23" s="76" t="s">
        <v>144</v>
      </c>
      <c r="H23" s="76" t="s">
        <v>92</v>
      </c>
      <c r="I23" s="76"/>
      <c r="J23" s="77"/>
      <c r="K23" s="78"/>
      <c r="L23" s="81">
        <v>4</v>
      </c>
      <c r="M23" s="77">
        <v>238</v>
      </c>
      <c r="N23" s="78">
        <v>384</v>
      </c>
      <c r="O23" s="76">
        <v>1649</v>
      </c>
      <c r="P23" s="76">
        <v>1620</v>
      </c>
      <c r="Q23" s="79">
        <v>1588</v>
      </c>
      <c r="R23" s="80">
        <v>1</v>
      </c>
      <c r="S23" s="76">
        <v>7</v>
      </c>
      <c r="T23" s="76">
        <v>6</v>
      </c>
      <c r="U23" s="77">
        <v>0</v>
      </c>
      <c r="V23" s="78">
        <v>2</v>
      </c>
      <c r="W23" s="76">
        <v>8</v>
      </c>
      <c r="X23" s="76">
        <v>6</v>
      </c>
      <c r="Y23" s="79">
        <v>6</v>
      </c>
      <c r="Z23" s="80">
        <v>8</v>
      </c>
      <c r="AA23" s="76">
        <v>41</v>
      </c>
      <c r="AB23" s="76">
        <v>34</v>
      </c>
      <c r="AC23" s="77">
        <v>28</v>
      </c>
      <c r="AD23" s="78">
        <v>1</v>
      </c>
      <c r="AE23" s="76">
        <v>6</v>
      </c>
      <c r="AF23" s="76">
        <v>5</v>
      </c>
      <c r="AG23" s="79">
        <v>5</v>
      </c>
      <c r="AH23" s="88">
        <f t="shared" si="1"/>
        <v>396</v>
      </c>
      <c r="AI23" s="88">
        <f t="shared" si="2"/>
        <v>1711</v>
      </c>
      <c r="AJ23" s="88">
        <f t="shared" si="3"/>
        <v>1671</v>
      </c>
      <c r="AK23" s="88">
        <f t="shared" si="4"/>
        <v>1627</v>
      </c>
      <c r="AL23" s="132">
        <f t="shared" si="5"/>
        <v>6.836134453781512</v>
      </c>
      <c r="AN23" s="83"/>
      <c r="AO23" s="87"/>
      <c r="AP23" s="87"/>
      <c r="AR23" s="104"/>
      <c r="AS23" s="99"/>
      <c r="AT23" s="99"/>
      <c r="AW23" s="98"/>
    </row>
    <row r="24" spans="1:49" ht="13.5" customHeight="1">
      <c r="A24" s="26"/>
      <c r="B24" s="31"/>
      <c r="C24" s="32"/>
      <c r="D24" s="107">
        <f t="shared" si="0"/>
        <v>21</v>
      </c>
      <c r="E24" s="76"/>
      <c r="F24" s="76"/>
      <c r="G24" s="76" t="s">
        <v>93</v>
      </c>
      <c r="H24" s="76" t="s">
        <v>94</v>
      </c>
      <c r="I24" s="76"/>
      <c r="J24" s="77"/>
      <c r="K24" s="78"/>
      <c r="L24" s="81">
        <v>3</v>
      </c>
      <c r="M24" s="77">
        <v>35</v>
      </c>
      <c r="N24" s="78">
        <v>16</v>
      </c>
      <c r="O24" s="76">
        <v>73</v>
      </c>
      <c r="P24" s="76">
        <v>64</v>
      </c>
      <c r="Q24" s="79">
        <v>55</v>
      </c>
      <c r="R24" s="80"/>
      <c r="S24" s="76"/>
      <c r="T24" s="76"/>
      <c r="U24" s="77"/>
      <c r="V24" s="78">
        <v>22</v>
      </c>
      <c r="W24" s="76">
        <v>117</v>
      </c>
      <c r="X24" s="76">
        <v>87</v>
      </c>
      <c r="Y24" s="79">
        <v>86</v>
      </c>
      <c r="Z24" s="80">
        <v>7</v>
      </c>
      <c r="AA24" s="76">
        <v>41</v>
      </c>
      <c r="AB24" s="76">
        <v>40</v>
      </c>
      <c r="AC24" s="77">
        <v>40</v>
      </c>
      <c r="AD24" s="78"/>
      <c r="AE24" s="76"/>
      <c r="AF24" s="76"/>
      <c r="AG24" s="79"/>
      <c r="AH24" s="88">
        <f t="shared" si="1"/>
        <v>45</v>
      </c>
      <c r="AI24" s="88">
        <f t="shared" si="2"/>
        <v>231</v>
      </c>
      <c r="AJ24" s="88">
        <f t="shared" si="3"/>
        <v>191</v>
      </c>
      <c r="AK24" s="88">
        <f t="shared" si="4"/>
        <v>181</v>
      </c>
      <c r="AL24" s="132">
        <f t="shared" si="5"/>
        <v>5.171428571428572</v>
      </c>
      <c r="AN24" s="83"/>
      <c r="AO24" s="87"/>
      <c r="AP24" s="87"/>
      <c r="AR24" s="104"/>
      <c r="AS24" s="99"/>
      <c r="AT24" s="99"/>
      <c r="AW24" s="95"/>
    </row>
    <row r="25" spans="1:49" ht="13.5" customHeight="1">
      <c r="A25" s="26"/>
      <c r="B25" s="27"/>
      <c r="C25" s="28"/>
      <c r="D25" s="107">
        <f t="shared" si="0"/>
        <v>22</v>
      </c>
      <c r="E25" s="76"/>
      <c r="F25" s="76"/>
      <c r="G25" s="76" t="s">
        <v>145</v>
      </c>
      <c r="H25" s="76" t="s">
        <v>95</v>
      </c>
      <c r="I25" s="76"/>
      <c r="J25" s="77"/>
      <c r="K25" s="78"/>
      <c r="L25" s="81">
        <v>6</v>
      </c>
      <c r="M25" s="77">
        <v>84</v>
      </c>
      <c r="N25" s="78">
        <v>135</v>
      </c>
      <c r="O25" s="76">
        <v>601</v>
      </c>
      <c r="P25" s="76">
        <v>527</v>
      </c>
      <c r="Q25" s="79">
        <v>513</v>
      </c>
      <c r="R25" s="80">
        <v>2</v>
      </c>
      <c r="S25" s="76">
        <v>9</v>
      </c>
      <c r="T25" s="76">
        <v>9</v>
      </c>
      <c r="U25" s="77">
        <v>9</v>
      </c>
      <c r="V25" s="78">
        <v>7</v>
      </c>
      <c r="W25" s="76">
        <v>37</v>
      </c>
      <c r="X25" s="76">
        <v>31</v>
      </c>
      <c r="Y25" s="79">
        <v>31</v>
      </c>
      <c r="Z25" s="80">
        <v>2</v>
      </c>
      <c r="AA25" s="76">
        <v>12</v>
      </c>
      <c r="AB25" s="76">
        <v>12</v>
      </c>
      <c r="AC25" s="77">
        <v>12</v>
      </c>
      <c r="AD25" s="78"/>
      <c r="AE25" s="76"/>
      <c r="AF25" s="76"/>
      <c r="AG25" s="79"/>
      <c r="AH25" s="88">
        <f t="shared" si="1"/>
        <v>146</v>
      </c>
      <c r="AI25" s="88">
        <f t="shared" si="2"/>
        <v>659</v>
      </c>
      <c r="AJ25" s="88">
        <f t="shared" si="3"/>
        <v>579</v>
      </c>
      <c r="AK25" s="88">
        <f t="shared" si="4"/>
        <v>565</v>
      </c>
      <c r="AL25" s="132">
        <f t="shared" si="5"/>
        <v>6.726190476190476</v>
      </c>
      <c r="AN25" s="83"/>
      <c r="AO25" s="87"/>
      <c r="AP25" s="87"/>
      <c r="AR25" s="104"/>
      <c r="AS25" s="99"/>
      <c r="AT25" s="99"/>
      <c r="AW25" s="95"/>
    </row>
    <row r="26" spans="1:49" ht="13.5" customHeight="1">
      <c r="A26" s="26"/>
      <c r="B26" s="27"/>
      <c r="C26" s="28"/>
      <c r="D26" s="107">
        <f t="shared" si="0"/>
        <v>23</v>
      </c>
      <c r="E26" s="76"/>
      <c r="F26" s="76"/>
      <c r="G26" s="76" t="s">
        <v>146</v>
      </c>
      <c r="H26" s="76" t="s">
        <v>96</v>
      </c>
      <c r="I26" s="76"/>
      <c r="J26" s="77"/>
      <c r="K26" s="78"/>
      <c r="L26" s="81">
        <v>13</v>
      </c>
      <c r="M26" s="77">
        <v>205</v>
      </c>
      <c r="N26" s="78">
        <v>200</v>
      </c>
      <c r="O26" s="76">
        <v>889</v>
      </c>
      <c r="P26" s="76">
        <v>707</v>
      </c>
      <c r="Q26" s="79">
        <v>678</v>
      </c>
      <c r="R26" s="80">
        <v>13</v>
      </c>
      <c r="S26" s="76">
        <v>61</v>
      </c>
      <c r="T26" s="76">
        <v>39</v>
      </c>
      <c r="U26" s="77">
        <v>39</v>
      </c>
      <c r="V26" s="78">
        <v>1</v>
      </c>
      <c r="W26" s="76">
        <v>4</v>
      </c>
      <c r="X26" s="76">
        <v>4</v>
      </c>
      <c r="Y26" s="79">
        <v>4</v>
      </c>
      <c r="Z26" s="80">
        <v>3</v>
      </c>
      <c r="AA26" s="76">
        <v>10</v>
      </c>
      <c r="AB26" s="76">
        <v>6</v>
      </c>
      <c r="AC26" s="77">
        <v>6</v>
      </c>
      <c r="AD26" s="78">
        <v>9</v>
      </c>
      <c r="AE26" s="76">
        <v>45</v>
      </c>
      <c r="AF26" s="76">
        <v>38</v>
      </c>
      <c r="AG26" s="79">
        <v>35</v>
      </c>
      <c r="AH26" s="88">
        <f t="shared" si="1"/>
        <v>226</v>
      </c>
      <c r="AI26" s="88">
        <f t="shared" si="2"/>
        <v>1009</v>
      </c>
      <c r="AJ26" s="88">
        <f t="shared" si="3"/>
        <v>794</v>
      </c>
      <c r="AK26" s="88">
        <f t="shared" si="4"/>
        <v>762</v>
      </c>
      <c r="AL26" s="132">
        <f t="shared" si="5"/>
        <v>3.7170731707317075</v>
      </c>
      <c r="AN26" s="83"/>
      <c r="AO26" s="87"/>
      <c r="AP26" s="87"/>
      <c r="AR26" s="104"/>
      <c r="AS26" s="99"/>
      <c r="AT26" s="99"/>
      <c r="AW26" s="95"/>
    </row>
    <row r="27" spans="1:49" ht="13.5" customHeight="1">
      <c r="A27" s="10"/>
      <c r="B27" s="11"/>
      <c r="C27" s="15"/>
      <c r="D27" s="107">
        <f t="shared" si="0"/>
        <v>24</v>
      </c>
      <c r="E27" s="76"/>
      <c r="F27" s="76"/>
      <c r="G27" s="76" t="s">
        <v>97</v>
      </c>
      <c r="H27" s="76" t="s">
        <v>98</v>
      </c>
      <c r="I27" s="76"/>
      <c r="J27" s="77"/>
      <c r="K27" s="78"/>
      <c r="L27" s="81">
        <v>2</v>
      </c>
      <c r="M27" s="77">
        <v>33</v>
      </c>
      <c r="N27" s="78">
        <v>35</v>
      </c>
      <c r="O27" s="76">
        <v>124</v>
      </c>
      <c r="P27" s="76">
        <v>123</v>
      </c>
      <c r="Q27" s="79">
        <v>118</v>
      </c>
      <c r="R27" s="80">
        <v>1</v>
      </c>
      <c r="S27" s="76">
        <v>5</v>
      </c>
      <c r="T27" s="76">
        <v>5</v>
      </c>
      <c r="U27" s="77">
        <v>5</v>
      </c>
      <c r="V27" s="78"/>
      <c r="W27" s="76"/>
      <c r="X27" s="76"/>
      <c r="Y27" s="79"/>
      <c r="Z27" s="80"/>
      <c r="AA27" s="76"/>
      <c r="AB27" s="76"/>
      <c r="AC27" s="77"/>
      <c r="AD27" s="78"/>
      <c r="AE27" s="76"/>
      <c r="AF27" s="76"/>
      <c r="AG27" s="79"/>
      <c r="AH27" s="88">
        <f t="shared" si="1"/>
        <v>36</v>
      </c>
      <c r="AI27" s="88">
        <f t="shared" si="2"/>
        <v>129</v>
      </c>
      <c r="AJ27" s="88">
        <f t="shared" si="3"/>
        <v>128</v>
      </c>
      <c r="AK27" s="88">
        <f t="shared" si="4"/>
        <v>123</v>
      </c>
      <c r="AL27" s="132">
        <f t="shared" si="5"/>
        <v>3.727272727272727</v>
      </c>
      <c r="AN27" s="83"/>
      <c r="AO27" s="87"/>
      <c r="AP27" s="87"/>
      <c r="AR27" s="104"/>
      <c r="AS27" s="99"/>
      <c r="AT27" s="99"/>
      <c r="AW27" s="95"/>
    </row>
    <row r="28" spans="1:49" ht="13.5" customHeight="1">
      <c r="A28" s="10"/>
      <c r="B28" s="11"/>
      <c r="C28" s="15"/>
      <c r="D28" s="107">
        <f t="shared" si="0"/>
        <v>25</v>
      </c>
      <c r="E28" s="76"/>
      <c r="F28" s="76"/>
      <c r="G28" s="89" t="s">
        <v>147</v>
      </c>
      <c r="H28" s="76" t="s">
        <v>99</v>
      </c>
      <c r="I28" s="76"/>
      <c r="J28" s="77"/>
      <c r="K28" s="78"/>
      <c r="L28" s="81">
        <v>2</v>
      </c>
      <c r="M28" s="77">
        <v>26</v>
      </c>
      <c r="N28" s="78">
        <v>33</v>
      </c>
      <c r="O28" s="76">
        <v>139</v>
      </c>
      <c r="P28" s="76">
        <v>127</v>
      </c>
      <c r="Q28" s="79">
        <v>110</v>
      </c>
      <c r="R28" s="80">
        <v>3</v>
      </c>
      <c r="S28" s="76">
        <v>17</v>
      </c>
      <c r="T28" s="76">
        <v>7</v>
      </c>
      <c r="U28" s="77">
        <v>7</v>
      </c>
      <c r="V28" s="78"/>
      <c r="W28" s="76"/>
      <c r="X28" s="76"/>
      <c r="Y28" s="79"/>
      <c r="Z28" s="80">
        <v>1</v>
      </c>
      <c r="AA28" s="76">
        <v>5</v>
      </c>
      <c r="AB28" s="76">
        <v>4</v>
      </c>
      <c r="AC28" s="77">
        <v>4</v>
      </c>
      <c r="AD28" s="78"/>
      <c r="AE28" s="76"/>
      <c r="AF28" s="76"/>
      <c r="AG28" s="79"/>
      <c r="AH28" s="88">
        <f t="shared" si="1"/>
        <v>37</v>
      </c>
      <c r="AI28" s="88">
        <f t="shared" si="2"/>
        <v>161</v>
      </c>
      <c r="AJ28" s="88">
        <f t="shared" si="3"/>
        <v>138</v>
      </c>
      <c r="AK28" s="88">
        <f t="shared" si="4"/>
        <v>121</v>
      </c>
      <c r="AL28" s="132">
        <f t="shared" si="5"/>
        <v>4.653846153846154</v>
      </c>
      <c r="AN28" s="83"/>
      <c r="AO28" s="87"/>
      <c r="AP28" s="87"/>
      <c r="AR28" s="104"/>
      <c r="AS28" s="99"/>
      <c r="AT28" s="99"/>
      <c r="AW28" s="95"/>
    </row>
    <row r="29" spans="1:49" ht="13.5" customHeight="1">
      <c r="A29" s="19"/>
      <c r="B29" s="20"/>
      <c r="C29" s="21"/>
      <c r="D29" s="107">
        <f t="shared" si="0"/>
        <v>26</v>
      </c>
      <c r="E29" s="76" t="s">
        <v>5</v>
      </c>
      <c r="F29" s="76"/>
      <c r="G29" s="89" t="s">
        <v>170</v>
      </c>
      <c r="H29" s="76" t="s">
        <v>171</v>
      </c>
      <c r="I29" s="76"/>
      <c r="J29" s="77"/>
      <c r="K29" s="78"/>
      <c r="L29" s="81">
        <v>19</v>
      </c>
      <c r="M29" s="77">
        <v>262</v>
      </c>
      <c r="N29" s="78">
        <v>182</v>
      </c>
      <c r="O29" s="76">
        <v>715</v>
      </c>
      <c r="P29" s="76">
        <v>584</v>
      </c>
      <c r="Q29" s="79">
        <v>552</v>
      </c>
      <c r="R29" s="80">
        <v>8</v>
      </c>
      <c r="S29" s="76">
        <v>30</v>
      </c>
      <c r="T29" s="76">
        <v>8</v>
      </c>
      <c r="U29" s="77">
        <v>8</v>
      </c>
      <c r="V29" s="78">
        <v>152</v>
      </c>
      <c r="W29" s="76">
        <v>651</v>
      </c>
      <c r="X29" s="76">
        <v>546</v>
      </c>
      <c r="Y29" s="79">
        <v>475</v>
      </c>
      <c r="Z29" s="80">
        <v>31</v>
      </c>
      <c r="AA29" s="76">
        <v>118</v>
      </c>
      <c r="AB29" s="76">
        <v>107</v>
      </c>
      <c r="AC29" s="77">
        <v>78</v>
      </c>
      <c r="AD29" s="78">
        <v>2</v>
      </c>
      <c r="AE29" s="76">
        <v>10</v>
      </c>
      <c r="AF29" s="76">
        <v>10</v>
      </c>
      <c r="AG29" s="79">
        <v>10</v>
      </c>
      <c r="AH29" s="88">
        <f t="shared" si="1"/>
        <v>375</v>
      </c>
      <c r="AI29" s="88">
        <f t="shared" si="2"/>
        <v>1524</v>
      </c>
      <c r="AJ29" s="88">
        <f t="shared" si="3"/>
        <v>1255</v>
      </c>
      <c r="AK29" s="88">
        <f t="shared" si="4"/>
        <v>1123</v>
      </c>
      <c r="AL29" s="132">
        <f t="shared" si="5"/>
        <v>4.286259541984733</v>
      </c>
      <c r="AN29" s="83"/>
      <c r="AO29" s="87"/>
      <c r="AP29" s="87"/>
      <c r="AR29" s="104"/>
      <c r="AS29" s="99"/>
      <c r="AT29" s="99"/>
      <c r="AW29" s="95"/>
    </row>
    <row r="30" spans="1:49" ht="13.5" customHeight="1">
      <c r="A30" s="19"/>
      <c r="B30" s="20"/>
      <c r="C30" s="21"/>
      <c r="D30" s="107">
        <f t="shared" si="0"/>
        <v>27</v>
      </c>
      <c r="E30" s="76"/>
      <c r="F30" s="76"/>
      <c r="G30" s="76" t="s">
        <v>148</v>
      </c>
      <c r="H30" s="76" t="s">
        <v>100</v>
      </c>
      <c r="I30" s="76"/>
      <c r="J30" s="77"/>
      <c r="K30" s="78"/>
      <c r="L30" s="81">
        <v>1</v>
      </c>
      <c r="M30" s="77">
        <v>6</v>
      </c>
      <c r="N30" s="78">
        <v>5</v>
      </c>
      <c r="O30" s="76">
        <v>26</v>
      </c>
      <c r="P30" s="76">
        <v>24</v>
      </c>
      <c r="Q30" s="79">
        <v>24</v>
      </c>
      <c r="R30" s="80"/>
      <c r="S30" s="76"/>
      <c r="T30" s="76"/>
      <c r="U30" s="77"/>
      <c r="V30" s="78">
        <v>2</v>
      </c>
      <c r="W30" s="76">
        <v>9</v>
      </c>
      <c r="X30" s="76">
        <v>9</v>
      </c>
      <c r="Y30" s="79">
        <v>9</v>
      </c>
      <c r="Z30" s="80"/>
      <c r="AA30" s="76"/>
      <c r="AB30" s="76"/>
      <c r="AC30" s="77"/>
      <c r="AD30" s="78"/>
      <c r="AE30" s="76"/>
      <c r="AF30" s="76"/>
      <c r="AG30" s="79"/>
      <c r="AH30" s="88">
        <f t="shared" si="1"/>
        <v>7</v>
      </c>
      <c r="AI30" s="88">
        <f t="shared" si="2"/>
        <v>35</v>
      </c>
      <c r="AJ30" s="88">
        <f t="shared" si="3"/>
        <v>33</v>
      </c>
      <c r="AK30" s="88">
        <f t="shared" si="4"/>
        <v>33</v>
      </c>
      <c r="AL30" s="132">
        <f t="shared" si="5"/>
        <v>5.5</v>
      </c>
      <c r="AN30" s="83"/>
      <c r="AO30" s="87"/>
      <c r="AP30" s="87"/>
      <c r="AQ30" s="98"/>
      <c r="AR30" s="104"/>
      <c r="AS30" s="99"/>
      <c r="AT30" s="99"/>
      <c r="AW30" s="95"/>
    </row>
    <row r="31" spans="1:49" ht="13.5" customHeight="1">
      <c r="A31" s="19"/>
      <c r="B31" s="20"/>
      <c r="C31" s="21"/>
      <c r="D31" s="107">
        <f t="shared" si="0"/>
        <v>28</v>
      </c>
      <c r="E31" s="76"/>
      <c r="F31" s="76"/>
      <c r="G31" s="76" t="s">
        <v>149</v>
      </c>
      <c r="H31" s="86" t="s">
        <v>119</v>
      </c>
      <c r="I31" s="76"/>
      <c r="J31" s="77"/>
      <c r="K31" s="78"/>
      <c r="L31" s="81">
        <v>4</v>
      </c>
      <c r="M31" s="77">
        <v>47</v>
      </c>
      <c r="N31" s="78">
        <v>44</v>
      </c>
      <c r="O31" s="76">
        <v>185</v>
      </c>
      <c r="P31" s="76">
        <v>156</v>
      </c>
      <c r="Q31" s="79">
        <v>146</v>
      </c>
      <c r="R31" s="80">
        <v>3</v>
      </c>
      <c r="S31" s="76">
        <v>15</v>
      </c>
      <c r="T31" s="76">
        <v>15</v>
      </c>
      <c r="U31" s="77">
        <v>15</v>
      </c>
      <c r="V31" s="78">
        <v>9</v>
      </c>
      <c r="W31" s="76">
        <v>39</v>
      </c>
      <c r="X31" s="76">
        <v>39</v>
      </c>
      <c r="Y31" s="79">
        <v>39</v>
      </c>
      <c r="Z31" s="80"/>
      <c r="AA31" s="76"/>
      <c r="AB31" s="76"/>
      <c r="AC31" s="77"/>
      <c r="AD31" s="78"/>
      <c r="AE31" s="76"/>
      <c r="AF31" s="76"/>
      <c r="AG31" s="79"/>
      <c r="AH31" s="88">
        <f t="shared" si="1"/>
        <v>56</v>
      </c>
      <c r="AI31" s="88">
        <f t="shared" si="2"/>
        <v>239</v>
      </c>
      <c r="AJ31" s="88">
        <f t="shared" si="3"/>
        <v>210</v>
      </c>
      <c r="AK31" s="88">
        <f t="shared" si="4"/>
        <v>200</v>
      </c>
      <c r="AL31" s="132">
        <f t="shared" si="5"/>
        <v>4.25531914893617</v>
      </c>
      <c r="AN31" s="83"/>
      <c r="AO31" s="87"/>
      <c r="AP31" s="87"/>
      <c r="AR31" s="104"/>
      <c r="AS31" s="99"/>
      <c r="AT31" s="99"/>
      <c r="AW31" s="95"/>
    </row>
    <row r="32" spans="1:49" ht="13.5" customHeight="1">
      <c r="A32" s="19"/>
      <c r="B32" s="20"/>
      <c r="C32" s="21"/>
      <c r="D32" s="107">
        <f t="shared" si="0"/>
        <v>29</v>
      </c>
      <c r="E32" s="76"/>
      <c r="F32" s="76"/>
      <c r="G32" s="76" t="s">
        <v>128</v>
      </c>
      <c r="H32" s="86" t="s">
        <v>129</v>
      </c>
      <c r="I32" s="76"/>
      <c r="J32" s="77"/>
      <c r="K32" s="78"/>
      <c r="L32" s="81">
        <v>1</v>
      </c>
      <c r="M32" s="77">
        <v>3</v>
      </c>
      <c r="N32" s="78">
        <v>7</v>
      </c>
      <c r="O32" s="76">
        <v>24</v>
      </c>
      <c r="P32" s="76">
        <v>12</v>
      </c>
      <c r="Q32" s="79">
        <v>7</v>
      </c>
      <c r="R32" s="80"/>
      <c r="S32" s="76"/>
      <c r="T32" s="76"/>
      <c r="U32" s="77"/>
      <c r="V32" s="78"/>
      <c r="W32" s="76"/>
      <c r="X32" s="76"/>
      <c r="Y32" s="79"/>
      <c r="Z32" s="80"/>
      <c r="AA32" s="76"/>
      <c r="AB32" s="76"/>
      <c r="AC32" s="77"/>
      <c r="AD32" s="78"/>
      <c r="AE32" s="76"/>
      <c r="AF32" s="76"/>
      <c r="AG32" s="79"/>
      <c r="AH32" s="88">
        <f t="shared" si="1"/>
        <v>7</v>
      </c>
      <c r="AI32" s="88">
        <f t="shared" si="2"/>
        <v>24</v>
      </c>
      <c r="AJ32" s="88">
        <f t="shared" si="3"/>
        <v>12</v>
      </c>
      <c r="AK32" s="88">
        <f t="shared" si="4"/>
        <v>7</v>
      </c>
      <c r="AL32" s="132">
        <f t="shared" si="5"/>
        <v>2.3333333333333335</v>
      </c>
      <c r="AN32" s="83"/>
      <c r="AO32" s="87"/>
      <c r="AP32" s="87"/>
      <c r="AR32" s="104"/>
      <c r="AS32" s="99"/>
      <c r="AT32" s="99"/>
      <c r="AW32" s="95"/>
    </row>
    <row r="33" spans="1:49" ht="13.5" customHeight="1">
      <c r="A33" s="10"/>
      <c r="B33" s="17"/>
      <c r="C33" s="18"/>
      <c r="D33" s="107">
        <f t="shared" si="0"/>
        <v>30</v>
      </c>
      <c r="E33" s="76"/>
      <c r="F33" s="76"/>
      <c r="G33" s="76" t="s">
        <v>101</v>
      </c>
      <c r="H33" s="76" t="s">
        <v>102</v>
      </c>
      <c r="I33" s="76"/>
      <c r="J33" s="77"/>
      <c r="K33" s="78"/>
      <c r="L33" s="81">
        <v>5</v>
      </c>
      <c r="M33" s="77">
        <v>94</v>
      </c>
      <c r="N33" s="78">
        <v>33</v>
      </c>
      <c r="O33" s="76">
        <v>147</v>
      </c>
      <c r="P33" s="76">
        <v>122</v>
      </c>
      <c r="Q33" s="79">
        <v>108</v>
      </c>
      <c r="R33" s="80"/>
      <c r="S33" s="76"/>
      <c r="T33" s="76"/>
      <c r="U33" s="77"/>
      <c r="V33" s="78">
        <v>61</v>
      </c>
      <c r="W33" s="76">
        <v>286</v>
      </c>
      <c r="X33" s="76">
        <v>244</v>
      </c>
      <c r="Y33" s="79">
        <v>196</v>
      </c>
      <c r="Z33" s="80">
        <v>15</v>
      </c>
      <c r="AA33" s="76">
        <v>66</v>
      </c>
      <c r="AB33" s="76">
        <v>58</v>
      </c>
      <c r="AC33" s="77">
        <v>58</v>
      </c>
      <c r="AD33" s="78">
        <v>1</v>
      </c>
      <c r="AE33" s="76">
        <v>5</v>
      </c>
      <c r="AF33" s="76">
        <v>5</v>
      </c>
      <c r="AG33" s="79">
        <v>5</v>
      </c>
      <c r="AH33" s="88">
        <f t="shared" si="1"/>
        <v>110</v>
      </c>
      <c r="AI33" s="88">
        <f t="shared" si="2"/>
        <v>504</v>
      </c>
      <c r="AJ33" s="88">
        <f t="shared" si="3"/>
        <v>429</v>
      </c>
      <c r="AK33" s="88">
        <f t="shared" si="4"/>
        <v>367</v>
      </c>
      <c r="AL33" s="132">
        <f t="shared" si="5"/>
        <v>3.904255319148936</v>
      </c>
      <c r="AN33" s="83"/>
      <c r="AO33" s="87"/>
      <c r="AP33" s="87"/>
      <c r="AR33" s="104"/>
      <c r="AS33" s="99"/>
      <c r="AT33" s="99"/>
      <c r="AW33" s="98"/>
    </row>
    <row r="34" spans="1:49" ht="13.5" customHeight="1">
      <c r="A34" s="10"/>
      <c r="B34" s="11"/>
      <c r="C34" s="15"/>
      <c r="D34" s="107">
        <f t="shared" si="0"/>
        <v>31</v>
      </c>
      <c r="E34" s="76" t="s">
        <v>5</v>
      </c>
      <c r="F34" s="76"/>
      <c r="G34" s="89" t="s">
        <v>150</v>
      </c>
      <c r="H34" s="76" t="s">
        <v>124</v>
      </c>
      <c r="I34" s="76"/>
      <c r="J34" s="77"/>
      <c r="K34" s="78"/>
      <c r="L34" s="81">
        <v>5</v>
      </c>
      <c r="M34" s="77">
        <v>80</v>
      </c>
      <c r="N34" s="78">
        <v>65</v>
      </c>
      <c r="O34" s="76">
        <v>270</v>
      </c>
      <c r="P34" s="76">
        <v>227</v>
      </c>
      <c r="Q34" s="79">
        <v>221</v>
      </c>
      <c r="R34" s="80">
        <v>4</v>
      </c>
      <c r="S34" s="76">
        <v>21</v>
      </c>
      <c r="T34" s="76">
        <v>15</v>
      </c>
      <c r="U34" s="77">
        <v>15</v>
      </c>
      <c r="V34" s="78">
        <v>22</v>
      </c>
      <c r="W34" s="76">
        <v>108</v>
      </c>
      <c r="X34" s="76">
        <v>82</v>
      </c>
      <c r="Y34" s="79">
        <v>82</v>
      </c>
      <c r="Z34" s="80">
        <v>5</v>
      </c>
      <c r="AA34" s="76">
        <v>20</v>
      </c>
      <c r="AB34" s="76">
        <v>14</v>
      </c>
      <c r="AC34" s="77">
        <v>12</v>
      </c>
      <c r="AD34" s="78"/>
      <c r="AE34" s="76"/>
      <c r="AF34" s="76"/>
      <c r="AG34" s="79"/>
      <c r="AH34" s="88">
        <f t="shared" si="1"/>
        <v>96</v>
      </c>
      <c r="AI34" s="88">
        <f t="shared" si="2"/>
        <v>419</v>
      </c>
      <c r="AJ34" s="88">
        <f t="shared" si="3"/>
        <v>338</v>
      </c>
      <c r="AK34" s="88">
        <f t="shared" si="4"/>
        <v>330</v>
      </c>
      <c r="AL34" s="132">
        <f t="shared" si="5"/>
        <v>4.125</v>
      </c>
      <c r="AN34" s="83"/>
      <c r="AO34" s="87"/>
      <c r="AP34" s="87"/>
      <c r="AR34" s="104"/>
      <c r="AS34" s="99"/>
      <c r="AT34" s="99"/>
      <c r="AW34" s="95"/>
    </row>
    <row r="35" spans="1:49" ht="13.5" customHeight="1">
      <c r="A35" s="10"/>
      <c r="B35" s="11"/>
      <c r="C35" s="15"/>
      <c r="D35" s="107">
        <f t="shared" si="0"/>
        <v>32</v>
      </c>
      <c r="E35" s="76" t="s">
        <v>5</v>
      </c>
      <c r="F35" s="76"/>
      <c r="G35" s="76" t="s">
        <v>151</v>
      </c>
      <c r="H35" s="76" t="s">
        <v>103</v>
      </c>
      <c r="I35" s="76"/>
      <c r="J35" s="77"/>
      <c r="K35" s="78"/>
      <c r="L35" s="81">
        <v>4</v>
      </c>
      <c r="M35" s="77">
        <v>34</v>
      </c>
      <c r="N35" s="78">
        <v>51</v>
      </c>
      <c r="O35" s="76">
        <v>220</v>
      </c>
      <c r="P35" s="76">
        <v>211</v>
      </c>
      <c r="Q35" s="79">
        <v>211</v>
      </c>
      <c r="R35" s="80">
        <v>2</v>
      </c>
      <c r="S35" s="76">
        <v>9</v>
      </c>
      <c r="T35" s="76">
        <v>9</v>
      </c>
      <c r="U35" s="77">
        <v>9</v>
      </c>
      <c r="V35" s="78"/>
      <c r="W35" s="76"/>
      <c r="X35" s="76"/>
      <c r="Y35" s="79"/>
      <c r="Z35" s="80">
        <v>4</v>
      </c>
      <c r="AA35" s="76">
        <v>4</v>
      </c>
      <c r="AB35" s="76">
        <v>1</v>
      </c>
      <c r="AC35" s="77">
        <v>1</v>
      </c>
      <c r="AD35" s="78"/>
      <c r="AE35" s="76"/>
      <c r="AF35" s="76"/>
      <c r="AG35" s="79"/>
      <c r="AH35" s="88">
        <f t="shared" si="1"/>
        <v>57</v>
      </c>
      <c r="AI35" s="88">
        <f t="shared" si="2"/>
        <v>233</v>
      </c>
      <c r="AJ35" s="88">
        <f t="shared" si="3"/>
        <v>221</v>
      </c>
      <c r="AK35" s="88">
        <f t="shared" si="4"/>
        <v>221</v>
      </c>
      <c r="AL35" s="132">
        <f t="shared" si="5"/>
        <v>6.5</v>
      </c>
      <c r="AN35" s="83"/>
      <c r="AO35" s="87"/>
      <c r="AP35" s="87"/>
      <c r="AR35" s="104"/>
      <c r="AS35" s="99"/>
      <c r="AT35" s="99"/>
      <c r="AW35" s="95"/>
    </row>
    <row r="36" spans="1:49" ht="13.5" customHeight="1">
      <c r="A36" s="10"/>
      <c r="B36" s="11"/>
      <c r="C36" s="15"/>
      <c r="D36" s="107">
        <f t="shared" si="0"/>
        <v>33</v>
      </c>
      <c r="E36" s="76"/>
      <c r="F36" s="76"/>
      <c r="G36" s="76" t="s">
        <v>104</v>
      </c>
      <c r="H36" s="76" t="s">
        <v>105</v>
      </c>
      <c r="I36" s="76"/>
      <c r="J36" s="77"/>
      <c r="K36" s="78"/>
      <c r="L36" s="81">
        <v>5</v>
      </c>
      <c r="M36" s="77">
        <v>43</v>
      </c>
      <c r="N36" s="78">
        <v>66</v>
      </c>
      <c r="O36" s="76">
        <v>281</v>
      </c>
      <c r="P36" s="76">
        <v>226</v>
      </c>
      <c r="Q36" s="79">
        <v>212</v>
      </c>
      <c r="R36" s="80">
        <v>1</v>
      </c>
      <c r="S36" s="76">
        <v>3</v>
      </c>
      <c r="T36" s="76">
        <v>0</v>
      </c>
      <c r="U36" s="77">
        <v>0</v>
      </c>
      <c r="V36" s="78">
        <v>5</v>
      </c>
      <c r="W36" s="76">
        <v>16</v>
      </c>
      <c r="X36" s="76">
        <v>11</v>
      </c>
      <c r="Y36" s="79">
        <v>11</v>
      </c>
      <c r="Z36" s="80">
        <v>4</v>
      </c>
      <c r="AA36" s="76">
        <v>12</v>
      </c>
      <c r="AB36" s="76">
        <v>12</v>
      </c>
      <c r="AC36" s="77">
        <v>10</v>
      </c>
      <c r="AD36" s="91">
        <v>1</v>
      </c>
      <c r="AE36" s="89">
        <v>7</v>
      </c>
      <c r="AF36" s="89">
        <v>7</v>
      </c>
      <c r="AG36" s="92">
        <v>7</v>
      </c>
      <c r="AH36" s="88">
        <f t="shared" si="1"/>
        <v>77</v>
      </c>
      <c r="AI36" s="88">
        <f t="shared" si="2"/>
        <v>319</v>
      </c>
      <c r="AJ36" s="88">
        <f t="shared" si="3"/>
        <v>256</v>
      </c>
      <c r="AK36" s="88">
        <f t="shared" si="4"/>
        <v>240</v>
      </c>
      <c r="AL36" s="132">
        <f t="shared" si="5"/>
        <v>5.5813953488372094</v>
      </c>
      <c r="AN36" s="83"/>
      <c r="AO36" s="87"/>
      <c r="AP36" s="87"/>
      <c r="AR36" s="104"/>
      <c r="AS36" s="99"/>
      <c r="AT36" s="99"/>
      <c r="AW36" s="98"/>
    </row>
    <row r="37" spans="1:49" ht="13.5" customHeight="1">
      <c r="A37" s="10"/>
      <c r="B37" s="11"/>
      <c r="C37" s="15"/>
      <c r="D37" s="107">
        <f t="shared" si="0"/>
        <v>34</v>
      </c>
      <c r="E37" s="76"/>
      <c r="F37" s="76"/>
      <c r="G37" s="76" t="s">
        <v>152</v>
      </c>
      <c r="H37" s="76" t="s">
        <v>86</v>
      </c>
      <c r="I37" s="76"/>
      <c r="J37" s="77"/>
      <c r="K37" s="78"/>
      <c r="L37" s="81">
        <v>3</v>
      </c>
      <c r="M37" s="77">
        <v>64</v>
      </c>
      <c r="N37" s="78">
        <v>100</v>
      </c>
      <c r="O37" s="76">
        <v>457</v>
      </c>
      <c r="P37" s="76">
        <v>396</v>
      </c>
      <c r="Q37" s="79">
        <v>377</v>
      </c>
      <c r="R37" s="80">
        <v>7</v>
      </c>
      <c r="S37" s="76">
        <v>34</v>
      </c>
      <c r="T37" s="76">
        <v>29</v>
      </c>
      <c r="U37" s="77">
        <v>29</v>
      </c>
      <c r="V37" s="78">
        <v>3</v>
      </c>
      <c r="W37" s="76">
        <v>17</v>
      </c>
      <c r="X37" s="76">
        <v>8</v>
      </c>
      <c r="Y37" s="79">
        <v>8</v>
      </c>
      <c r="Z37" s="80">
        <v>3</v>
      </c>
      <c r="AA37" s="76">
        <v>15</v>
      </c>
      <c r="AB37" s="76">
        <v>13</v>
      </c>
      <c r="AC37" s="77">
        <v>13</v>
      </c>
      <c r="AD37" s="78"/>
      <c r="AE37" s="76"/>
      <c r="AF37" s="76"/>
      <c r="AG37" s="79"/>
      <c r="AH37" s="88">
        <f t="shared" si="1"/>
        <v>113</v>
      </c>
      <c r="AI37" s="88">
        <f t="shared" si="2"/>
        <v>523</v>
      </c>
      <c r="AJ37" s="88">
        <f t="shared" si="3"/>
        <v>446</v>
      </c>
      <c r="AK37" s="88">
        <f t="shared" si="4"/>
        <v>427</v>
      </c>
      <c r="AL37" s="132">
        <f t="shared" si="5"/>
        <v>6.671875</v>
      </c>
      <c r="AN37" s="83"/>
      <c r="AO37" s="87"/>
      <c r="AP37" s="87"/>
      <c r="AQ37" s="98"/>
      <c r="AR37" s="104"/>
      <c r="AS37" s="99"/>
      <c r="AT37" s="99"/>
      <c r="AW37" s="95"/>
    </row>
    <row r="38" spans="1:49" ht="16.5">
      <c r="A38" s="26"/>
      <c r="B38" s="27"/>
      <c r="C38" s="28"/>
      <c r="D38" s="107">
        <f t="shared" si="0"/>
        <v>35</v>
      </c>
      <c r="E38" s="76"/>
      <c r="F38" s="76"/>
      <c r="G38" s="76" t="s">
        <v>153</v>
      </c>
      <c r="H38" s="76" t="s">
        <v>91</v>
      </c>
      <c r="I38" s="76"/>
      <c r="J38" s="77"/>
      <c r="K38" s="78"/>
      <c r="L38" s="81">
        <v>142</v>
      </c>
      <c r="M38" s="77">
        <v>617</v>
      </c>
      <c r="N38" s="78">
        <v>694</v>
      </c>
      <c r="O38" s="76">
        <v>3077</v>
      </c>
      <c r="P38" s="76">
        <v>2792</v>
      </c>
      <c r="Q38" s="79">
        <v>2705</v>
      </c>
      <c r="R38" s="80">
        <v>38</v>
      </c>
      <c r="S38" s="76">
        <v>186</v>
      </c>
      <c r="T38" s="76">
        <v>175</v>
      </c>
      <c r="U38" s="77">
        <v>173</v>
      </c>
      <c r="V38" s="78">
        <v>150</v>
      </c>
      <c r="W38" s="76">
        <v>716</v>
      </c>
      <c r="X38" s="76">
        <v>659</v>
      </c>
      <c r="Y38" s="79">
        <v>637</v>
      </c>
      <c r="Z38" s="80">
        <v>22</v>
      </c>
      <c r="AA38" s="76">
        <v>99</v>
      </c>
      <c r="AB38" s="76">
        <v>85</v>
      </c>
      <c r="AC38" s="77">
        <v>77</v>
      </c>
      <c r="AD38" s="78">
        <v>5</v>
      </c>
      <c r="AE38" s="76">
        <v>24</v>
      </c>
      <c r="AF38" s="76">
        <v>20</v>
      </c>
      <c r="AG38" s="79">
        <v>20</v>
      </c>
      <c r="AH38" s="88">
        <f t="shared" si="1"/>
        <v>909</v>
      </c>
      <c r="AI38" s="88">
        <f t="shared" si="2"/>
        <v>4102</v>
      </c>
      <c r="AJ38" s="88">
        <f t="shared" si="3"/>
        <v>3731</v>
      </c>
      <c r="AK38" s="88">
        <f t="shared" si="4"/>
        <v>3612</v>
      </c>
      <c r="AL38" s="132">
        <f t="shared" si="5"/>
        <v>5.854132901134522</v>
      </c>
      <c r="AN38" s="83"/>
      <c r="AO38" s="87"/>
      <c r="AP38" s="87"/>
      <c r="AR38" s="104"/>
      <c r="AS38" s="99"/>
      <c r="AT38" s="99"/>
      <c r="AW38" s="95"/>
    </row>
    <row r="39" spans="1:49" ht="13.5" customHeight="1">
      <c r="A39" s="14"/>
      <c r="B39" s="12"/>
      <c r="C39" s="93"/>
      <c r="D39" s="107">
        <f t="shared" si="0"/>
        <v>36</v>
      </c>
      <c r="E39" s="89"/>
      <c r="F39" s="89"/>
      <c r="G39" s="89" t="s">
        <v>154</v>
      </c>
      <c r="H39" s="89" t="s">
        <v>106</v>
      </c>
      <c r="I39" s="89"/>
      <c r="J39" s="90"/>
      <c r="K39" s="91"/>
      <c r="L39" s="94">
        <v>2</v>
      </c>
      <c r="M39" s="90">
        <v>25</v>
      </c>
      <c r="N39" s="91">
        <v>27</v>
      </c>
      <c r="O39" s="89">
        <v>111</v>
      </c>
      <c r="P39" s="89">
        <v>99</v>
      </c>
      <c r="Q39" s="92">
        <v>98</v>
      </c>
      <c r="R39" s="88">
        <v>3</v>
      </c>
      <c r="S39" s="89">
        <v>18</v>
      </c>
      <c r="T39" s="89">
        <v>17</v>
      </c>
      <c r="U39" s="90">
        <v>17</v>
      </c>
      <c r="V39" s="91">
        <v>9</v>
      </c>
      <c r="W39" s="89">
        <v>37</v>
      </c>
      <c r="X39" s="89">
        <v>34</v>
      </c>
      <c r="Y39" s="92">
        <v>34</v>
      </c>
      <c r="Z39" s="88"/>
      <c r="AA39" s="89"/>
      <c r="AB39" s="89"/>
      <c r="AC39" s="90"/>
      <c r="AD39" s="91">
        <v>5</v>
      </c>
      <c r="AE39" s="89">
        <v>22</v>
      </c>
      <c r="AF39" s="89">
        <v>16</v>
      </c>
      <c r="AG39" s="92">
        <v>16</v>
      </c>
      <c r="AH39" s="88">
        <f t="shared" si="1"/>
        <v>44</v>
      </c>
      <c r="AI39" s="88">
        <f t="shared" si="2"/>
        <v>188</v>
      </c>
      <c r="AJ39" s="88">
        <f t="shared" si="3"/>
        <v>166</v>
      </c>
      <c r="AK39" s="88">
        <f t="shared" si="4"/>
        <v>165</v>
      </c>
      <c r="AL39" s="132">
        <f t="shared" si="5"/>
        <v>6.6</v>
      </c>
      <c r="AN39" s="83"/>
      <c r="AO39" s="87"/>
      <c r="AP39" s="87"/>
      <c r="AQ39" s="95"/>
      <c r="AR39" s="103"/>
      <c r="AS39" s="99"/>
      <c r="AT39" s="99"/>
      <c r="AW39" s="95"/>
    </row>
    <row r="40" spans="1:49" ht="13.5" customHeight="1">
      <c r="A40" s="10"/>
      <c r="B40" s="11"/>
      <c r="C40" s="15"/>
      <c r="D40" s="107">
        <f t="shared" si="0"/>
        <v>37</v>
      </c>
      <c r="E40" s="76" t="s">
        <v>5</v>
      </c>
      <c r="F40" s="76"/>
      <c r="G40" s="76" t="s">
        <v>155</v>
      </c>
      <c r="H40" s="76" t="s">
        <v>115</v>
      </c>
      <c r="I40" s="76"/>
      <c r="J40" s="77"/>
      <c r="K40" s="78"/>
      <c r="L40" s="81">
        <v>1</v>
      </c>
      <c r="M40" s="77">
        <v>12</v>
      </c>
      <c r="N40" s="78">
        <v>17</v>
      </c>
      <c r="O40" s="76">
        <v>73</v>
      </c>
      <c r="P40" s="76">
        <v>66</v>
      </c>
      <c r="Q40" s="79">
        <v>66</v>
      </c>
      <c r="R40" s="80"/>
      <c r="S40" s="76"/>
      <c r="T40" s="76"/>
      <c r="U40" s="77"/>
      <c r="V40" s="78">
        <v>6</v>
      </c>
      <c r="W40" s="76">
        <v>32</v>
      </c>
      <c r="X40" s="76">
        <v>26</v>
      </c>
      <c r="Y40" s="79">
        <v>26</v>
      </c>
      <c r="Z40" s="80">
        <v>1</v>
      </c>
      <c r="AA40" s="76">
        <v>6</v>
      </c>
      <c r="AB40" s="76">
        <v>6</v>
      </c>
      <c r="AC40" s="77">
        <v>6</v>
      </c>
      <c r="AD40" s="78"/>
      <c r="AE40" s="76"/>
      <c r="AF40" s="76"/>
      <c r="AG40" s="79"/>
      <c r="AH40" s="88">
        <f t="shared" si="1"/>
        <v>24</v>
      </c>
      <c r="AI40" s="88">
        <f t="shared" si="2"/>
        <v>111</v>
      </c>
      <c r="AJ40" s="88">
        <f t="shared" si="3"/>
        <v>98</v>
      </c>
      <c r="AK40" s="88">
        <f t="shared" si="4"/>
        <v>98</v>
      </c>
      <c r="AL40" s="132">
        <f t="shared" si="5"/>
        <v>8.166666666666666</v>
      </c>
      <c r="AN40" s="83"/>
      <c r="AO40" s="87"/>
      <c r="AP40" s="87"/>
      <c r="AR40" s="104"/>
      <c r="AS40" s="99"/>
      <c r="AT40" s="99"/>
      <c r="AW40" s="95"/>
    </row>
    <row r="41" spans="1:49" ht="13.5" customHeight="1">
      <c r="A41" s="10"/>
      <c r="B41" s="11"/>
      <c r="C41" s="15"/>
      <c r="D41" s="107">
        <f t="shared" si="0"/>
        <v>38</v>
      </c>
      <c r="E41" s="76" t="s">
        <v>5</v>
      </c>
      <c r="F41" s="76"/>
      <c r="G41" s="76" t="s">
        <v>156</v>
      </c>
      <c r="H41" s="76" t="s">
        <v>116</v>
      </c>
      <c r="I41" s="76"/>
      <c r="J41" s="77"/>
      <c r="K41" s="78"/>
      <c r="L41" s="81">
        <v>11</v>
      </c>
      <c r="M41" s="77">
        <v>182</v>
      </c>
      <c r="N41" s="78">
        <v>184</v>
      </c>
      <c r="O41" s="76">
        <v>791</v>
      </c>
      <c r="P41" s="76">
        <v>680</v>
      </c>
      <c r="Q41" s="79">
        <v>651</v>
      </c>
      <c r="R41" s="80">
        <v>5</v>
      </c>
      <c r="S41" s="76">
        <v>20</v>
      </c>
      <c r="T41" s="76">
        <v>14</v>
      </c>
      <c r="U41" s="77">
        <v>13</v>
      </c>
      <c r="V41" s="78">
        <v>66</v>
      </c>
      <c r="W41" s="76">
        <v>289</v>
      </c>
      <c r="X41" s="76">
        <v>245</v>
      </c>
      <c r="Y41" s="79">
        <v>203</v>
      </c>
      <c r="Z41" s="80">
        <v>1</v>
      </c>
      <c r="AA41" s="76">
        <v>4</v>
      </c>
      <c r="AB41" s="76">
        <v>4</v>
      </c>
      <c r="AC41" s="77">
        <v>4</v>
      </c>
      <c r="AD41" s="78">
        <v>4</v>
      </c>
      <c r="AE41" s="76">
        <v>19</v>
      </c>
      <c r="AF41" s="76">
        <v>19</v>
      </c>
      <c r="AG41" s="79">
        <v>19</v>
      </c>
      <c r="AH41" s="88">
        <f t="shared" si="1"/>
        <v>260</v>
      </c>
      <c r="AI41" s="88">
        <f t="shared" si="2"/>
        <v>1123</v>
      </c>
      <c r="AJ41" s="88">
        <f t="shared" si="3"/>
        <v>962</v>
      </c>
      <c r="AK41" s="88">
        <f t="shared" si="4"/>
        <v>890</v>
      </c>
      <c r="AL41" s="132">
        <f t="shared" si="5"/>
        <v>4.8901098901098905</v>
      </c>
      <c r="AN41" s="83"/>
      <c r="AO41" s="87"/>
      <c r="AP41" s="87"/>
      <c r="AR41" s="104"/>
      <c r="AS41" s="99"/>
      <c r="AT41" s="99"/>
      <c r="AW41" s="95"/>
    </row>
    <row r="42" spans="1:49" ht="13.5" customHeight="1">
      <c r="A42" s="10"/>
      <c r="B42" s="11"/>
      <c r="C42" s="15"/>
      <c r="D42" s="107">
        <f t="shared" si="0"/>
        <v>39</v>
      </c>
      <c r="E42" s="76"/>
      <c r="F42" s="76"/>
      <c r="G42" s="76" t="s">
        <v>157</v>
      </c>
      <c r="H42" s="76" t="s">
        <v>107</v>
      </c>
      <c r="I42" s="76"/>
      <c r="J42" s="77"/>
      <c r="K42" s="78"/>
      <c r="L42" s="81">
        <v>6</v>
      </c>
      <c r="M42" s="77">
        <v>57</v>
      </c>
      <c r="N42" s="78">
        <v>33</v>
      </c>
      <c r="O42" s="76">
        <v>133</v>
      </c>
      <c r="P42" s="76">
        <v>84</v>
      </c>
      <c r="Q42" s="79">
        <v>76</v>
      </c>
      <c r="R42" s="80">
        <v>8</v>
      </c>
      <c r="S42" s="76">
        <v>40</v>
      </c>
      <c r="T42" s="76">
        <v>27</v>
      </c>
      <c r="U42" s="77">
        <v>18</v>
      </c>
      <c r="V42" s="78">
        <v>7</v>
      </c>
      <c r="W42" s="76">
        <v>30</v>
      </c>
      <c r="X42" s="76">
        <v>28</v>
      </c>
      <c r="Y42" s="79">
        <v>24</v>
      </c>
      <c r="Z42" s="80"/>
      <c r="AA42" s="76"/>
      <c r="AB42" s="76"/>
      <c r="AC42" s="77"/>
      <c r="AD42" s="78">
        <v>4</v>
      </c>
      <c r="AE42" s="76">
        <v>11</v>
      </c>
      <c r="AF42" s="76">
        <v>10</v>
      </c>
      <c r="AG42" s="79">
        <v>10</v>
      </c>
      <c r="AH42" s="88">
        <f t="shared" si="1"/>
        <v>52</v>
      </c>
      <c r="AI42" s="88">
        <f t="shared" si="2"/>
        <v>214</v>
      </c>
      <c r="AJ42" s="88">
        <f t="shared" si="3"/>
        <v>149</v>
      </c>
      <c r="AK42" s="88">
        <f t="shared" si="4"/>
        <v>128</v>
      </c>
      <c r="AL42" s="132">
        <f t="shared" si="5"/>
        <v>2.245614035087719</v>
      </c>
      <c r="AN42" s="83"/>
      <c r="AO42" s="87"/>
      <c r="AP42" s="87"/>
      <c r="AQ42" s="98"/>
      <c r="AR42" s="104"/>
      <c r="AS42" s="99"/>
      <c r="AT42" s="99"/>
      <c r="AW42" s="98"/>
    </row>
    <row r="43" spans="1:49" ht="13.5" customHeight="1">
      <c r="A43" s="10"/>
      <c r="B43" s="11"/>
      <c r="C43" s="15"/>
      <c r="D43" s="107">
        <f t="shared" si="0"/>
        <v>40</v>
      </c>
      <c r="E43" s="76"/>
      <c r="F43" s="76"/>
      <c r="G43" s="76" t="s">
        <v>158</v>
      </c>
      <c r="H43" s="76" t="s">
        <v>108</v>
      </c>
      <c r="I43" s="76"/>
      <c r="J43" s="77"/>
      <c r="K43" s="78"/>
      <c r="L43" s="81">
        <v>4</v>
      </c>
      <c r="M43" s="77">
        <v>53</v>
      </c>
      <c r="N43" s="78">
        <v>49</v>
      </c>
      <c r="O43" s="76">
        <v>210</v>
      </c>
      <c r="P43" s="76">
        <v>197</v>
      </c>
      <c r="Q43" s="79">
        <v>197</v>
      </c>
      <c r="R43" s="80">
        <v>3</v>
      </c>
      <c r="S43" s="76">
        <v>16</v>
      </c>
      <c r="T43" s="76">
        <v>9</v>
      </c>
      <c r="U43" s="77">
        <v>9</v>
      </c>
      <c r="V43" s="78">
        <v>5</v>
      </c>
      <c r="W43" s="76">
        <v>27</v>
      </c>
      <c r="X43" s="76">
        <v>27</v>
      </c>
      <c r="Y43" s="79">
        <v>24</v>
      </c>
      <c r="Z43" s="80">
        <v>2</v>
      </c>
      <c r="AA43" s="76">
        <v>10</v>
      </c>
      <c r="AB43" s="76">
        <v>10</v>
      </c>
      <c r="AC43" s="77">
        <v>9</v>
      </c>
      <c r="AD43" s="78">
        <v>1</v>
      </c>
      <c r="AE43" s="76">
        <v>4</v>
      </c>
      <c r="AF43" s="76">
        <v>4</v>
      </c>
      <c r="AG43" s="79">
        <v>4</v>
      </c>
      <c r="AH43" s="88">
        <f t="shared" si="1"/>
        <v>60</v>
      </c>
      <c r="AI43" s="88">
        <f t="shared" si="2"/>
        <v>267</v>
      </c>
      <c r="AJ43" s="88">
        <f t="shared" si="3"/>
        <v>247</v>
      </c>
      <c r="AK43" s="88">
        <f t="shared" si="4"/>
        <v>243</v>
      </c>
      <c r="AL43" s="132">
        <f t="shared" si="5"/>
        <v>4.584905660377358</v>
      </c>
      <c r="AN43" s="83"/>
      <c r="AO43" s="87"/>
      <c r="AP43" s="87"/>
      <c r="AR43" s="104"/>
      <c r="AS43" s="99"/>
      <c r="AT43" s="99"/>
      <c r="AW43" s="98"/>
    </row>
    <row r="44" spans="1:49" ht="13.5" customHeight="1">
      <c r="A44" s="10"/>
      <c r="B44" s="11"/>
      <c r="C44" s="15"/>
      <c r="D44" s="107">
        <f t="shared" si="0"/>
        <v>41</v>
      </c>
      <c r="E44" s="76"/>
      <c r="F44" s="76"/>
      <c r="G44" s="86" t="s">
        <v>159</v>
      </c>
      <c r="H44" s="76" t="s">
        <v>122</v>
      </c>
      <c r="I44" s="76"/>
      <c r="J44" s="77"/>
      <c r="K44" s="78"/>
      <c r="L44" s="81">
        <v>1</v>
      </c>
      <c r="M44" s="77">
        <v>18</v>
      </c>
      <c r="N44" s="78">
        <v>16</v>
      </c>
      <c r="O44" s="76">
        <v>44</v>
      </c>
      <c r="P44" s="76">
        <v>39</v>
      </c>
      <c r="Q44" s="79">
        <v>39</v>
      </c>
      <c r="R44" s="80">
        <v>1</v>
      </c>
      <c r="S44" s="76">
        <v>5</v>
      </c>
      <c r="T44" s="76">
        <v>4</v>
      </c>
      <c r="U44" s="77">
        <v>4</v>
      </c>
      <c r="V44" s="78">
        <v>2</v>
      </c>
      <c r="W44" s="76">
        <v>8</v>
      </c>
      <c r="X44" s="76">
        <v>8</v>
      </c>
      <c r="Y44" s="79">
        <v>8</v>
      </c>
      <c r="Z44" s="80"/>
      <c r="AA44" s="76"/>
      <c r="AB44" s="76"/>
      <c r="AC44" s="77"/>
      <c r="AD44" s="78"/>
      <c r="AE44" s="76"/>
      <c r="AF44" s="76"/>
      <c r="AG44" s="79"/>
      <c r="AH44" s="88">
        <f t="shared" si="1"/>
        <v>19</v>
      </c>
      <c r="AI44" s="88">
        <f t="shared" si="2"/>
        <v>57</v>
      </c>
      <c r="AJ44" s="88">
        <f t="shared" si="3"/>
        <v>51</v>
      </c>
      <c r="AK44" s="88">
        <f t="shared" si="4"/>
        <v>51</v>
      </c>
      <c r="AL44" s="132">
        <f t="shared" si="5"/>
        <v>2.8333333333333335</v>
      </c>
      <c r="AN44" s="83"/>
      <c r="AO44" s="87"/>
      <c r="AP44" s="87"/>
      <c r="AR44" s="104"/>
      <c r="AS44" s="99"/>
      <c r="AT44" s="99"/>
      <c r="AW44" s="95"/>
    </row>
    <row r="45" spans="1:49" ht="13.5" customHeight="1">
      <c r="A45" s="26"/>
      <c r="B45" s="27"/>
      <c r="C45" s="28"/>
      <c r="D45" s="107">
        <f t="shared" si="0"/>
        <v>42</v>
      </c>
      <c r="E45" s="76"/>
      <c r="F45" s="76"/>
      <c r="G45" s="76" t="s">
        <v>160</v>
      </c>
      <c r="H45" s="76" t="s">
        <v>127</v>
      </c>
      <c r="I45" s="76"/>
      <c r="J45" s="77"/>
      <c r="K45" s="78"/>
      <c r="L45" s="81">
        <v>4</v>
      </c>
      <c r="M45" s="77">
        <v>35</v>
      </c>
      <c r="N45" s="78">
        <v>15</v>
      </c>
      <c r="O45" s="76">
        <v>57</v>
      </c>
      <c r="P45" s="76">
        <v>50</v>
      </c>
      <c r="Q45" s="79">
        <v>46</v>
      </c>
      <c r="R45" s="80">
        <v>5</v>
      </c>
      <c r="S45" s="76">
        <v>25</v>
      </c>
      <c r="T45" s="76">
        <v>24</v>
      </c>
      <c r="U45" s="77">
        <v>10</v>
      </c>
      <c r="V45" s="78">
        <v>4</v>
      </c>
      <c r="W45" s="76">
        <v>19</v>
      </c>
      <c r="X45" s="76">
        <v>19</v>
      </c>
      <c r="Y45" s="79">
        <v>18</v>
      </c>
      <c r="Z45" s="80">
        <v>6</v>
      </c>
      <c r="AA45" s="76">
        <v>40</v>
      </c>
      <c r="AB45" s="76">
        <v>33</v>
      </c>
      <c r="AC45" s="77">
        <v>31</v>
      </c>
      <c r="AD45" s="78">
        <v>2</v>
      </c>
      <c r="AE45" s="76">
        <v>10</v>
      </c>
      <c r="AF45" s="76"/>
      <c r="AG45" s="79"/>
      <c r="AH45" s="88">
        <f t="shared" si="1"/>
        <v>32</v>
      </c>
      <c r="AI45" s="88">
        <f t="shared" si="2"/>
        <v>151</v>
      </c>
      <c r="AJ45" s="88">
        <f t="shared" si="3"/>
        <v>126</v>
      </c>
      <c r="AK45" s="88">
        <f t="shared" si="4"/>
        <v>105</v>
      </c>
      <c r="AL45" s="132">
        <f t="shared" si="5"/>
        <v>3</v>
      </c>
      <c r="AN45" s="83"/>
      <c r="AO45" s="87"/>
      <c r="AP45" s="87"/>
      <c r="AR45" s="104"/>
      <c r="AS45" s="99"/>
      <c r="AT45" s="99"/>
      <c r="AW45" s="95"/>
    </row>
    <row r="46" spans="1:49" ht="13.5" customHeight="1">
      <c r="A46" s="10"/>
      <c r="B46" s="11"/>
      <c r="C46" s="15"/>
      <c r="D46" s="107">
        <f t="shared" si="0"/>
        <v>43</v>
      </c>
      <c r="E46" s="76" t="s">
        <v>5</v>
      </c>
      <c r="F46" s="76"/>
      <c r="G46" s="76" t="s">
        <v>161</v>
      </c>
      <c r="H46" s="76" t="s">
        <v>123</v>
      </c>
      <c r="I46" s="76"/>
      <c r="J46" s="77"/>
      <c r="K46" s="78"/>
      <c r="L46" s="81">
        <v>3</v>
      </c>
      <c r="M46" s="77">
        <v>64</v>
      </c>
      <c r="N46" s="78">
        <v>74</v>
      </c>
      <c r="O46" s="76">
        <v>332</v>
      </c>
      <c r="P46" s="76">
        <v>283</v>
      </c>
      <c r="Q46" s="79">
        <v>249</v>
      </c>
      <c r="R46" s="80">
        <v>1</v>
      </c>
      <c r="S46" s="76">
        <v>6</v>
      </c>
      <c r="T46" s="76">
        <v>6</v>
      </c>
      <c r="U46" s="77">
        <v>6</v>
      </c>
      <c r="V46" s="78">
        <v>14</v>
      </c>
      <c r="W46" s="76">
        <v>76</v>
      </c>
      <c r="X46" s="76">
        <v>53</v>
      </c>
      <c r="Y46" s="79">
        <v>46</v>
      </c>
      <c r="Z46" s="80">
        <v>2</v>
      </c>
      <c r="AA46" s="76">
        <v>10</v>
      </c>
      <c r="AB46" s="76">
        <v>10</v>
      </c>
      <c r="AC46" s="77">
        <v>10</v>
      </c>
      <c r="AD46" s="78"/>
      <c r="AE46" s="76"/>
      <c r="AF46" s="76"/>
      <c r="AG46" s="79"/>
      <c r="AH46" s="88">
        <f t="shared" si="1"/>
        <v>91</v>
      </c>
      <c r="AI46" s="88">
        <f t="shared" si="2"/>
        <v>424</v>
      </c>
      <c r="AJ46" s="88">
        <f t="shared" si="3"/>
        <v>352</v>
      </c>
      <c r="AK46" s="88">
        <f t="shared" si="4"/>
        <v>311</v>
      </c>
      <c r="AL46" s="132">
        <f t="shared" si="5"/>
        <v>4.859375</v>
      </c>
      <c r="AN46" s="83"/>
      <c r="AO46" s="87"/>
      <c r="AP46" s="87"/>
      <c r="AQ46" s="98"/>
      <c r="AR46" s="104"/>
      <c r="AS46" s="99"/>
      <c r="AT46" s="99"/>
      <c r="AW46" s="95"/>
    </row>
    <row r="47" spans="1:49" ht="13.5" customHeight="1">
      <c r="A47" s="10"/>
      <c r="B47" s="11"/>
      <c r="C47" s="15"/>
      <c r="D47" s="107">
        <f t="shared" si="0"/>
        <v>44</v>
      </c>
      <c r="E47" s="76"/>
      <c r="F47" s="76"/>
      <c r="G47" s="76" t="s">
        <v>162</v>
      </c>
      <c r="H47" s="76" t="s">
        <v>117</v>
      </c>
      <c r="I47" s="76"/>
      <c r="J47" s="77"/>
      <c r="K47" s="78"/>
      <c r="L47" s="81">
        <v>4</v>
      </c>
      <c r="M47" s="77">
        <v>43</v>
      </c>
      <c r="N47" s="78">
        <v>28</v>
      </c>
      <c r="O47" s="76">
        <v>116</v>
      </c>
      <c r="P47" s="76">
        <v>114</v>
      </c>
      <c r="Q47" s="79">
        <v>113</v>
      </c>
      <c r="R47" s="80">
        <v>4</v>
      </c>
      <c r="S47" s="76">
        <v>24</v>
      </c>
      <c r="T47" s="76">
        <v>22</v>
      </c>
      <c r="U47" s="77">
        <v>17</v>
      </c>
      <c r="V47" s="78">
        <v>12</v>
      </c>
      <c r="W47" s="76">
        <v>54</v>
      </c>
      <c r="X47" s="76">
        <v>54</v>
      </c>
      <c r="Y47" s="79">
        <v>53</v>
      </c>
      <c r="Z47" s="80">
        <v>3</v>
      </c>
      <c r="AA47" s="76">
        <v>17</v>
      </c>
      <c r="AB47" s="76">
        <v>17</v>
      </c>
      <c r="AC47" s="77">
        <v>17</v>
      </c>
      <c r="AD47" s="78"/>
      <c r="AE47" s="76"/>
      <c r="AF47" s="76"/>
      <c r="AG47" s="79"/>
      <c r="AH47" s="88">
        <f t="shared" si="1"/>
        <v>47</v>
      </c>
      <c r="AI47" s="88">
        <f t="shared" si="2"/>
        <v>211</v>
      </c>
      <c r="AJ47" s="88">
        <f t="shared" si="3"/>
        <v>207</v>
      </c>
      <c r="AK47" s="88">
        <f t="shared" si="4"/>
        <v>200</v>
      </c>
      <c r="AL47" s="132">
        <f t="shared" si="5"/>
        <v>4.651162790697675</v>
      </c>
      <c r="AN47" s="83"/>
      <c r="AO47" s="87"/>
      <c r="AP47" s="87"/>
      <c r="AR47" s="104"/>
      <c r="AS47" s="99"/>
      <c r="AT47" s="99"/>
      <c r="AW47" s="95"/>
    </row>
    <row r="48" spans="1:49" ht="13.5" customHeight="1">
      <c r="A48" s="26"/>
      <c r="B48" s="27"/>
      <c r="C48" s="28"/>
      <c r="D48" s="107">
        <f t="shared" si="0"/>
        <v>45</v>
      </c>
      <c r="E48" s="76"/>
      <c r="F48" s="76"/>
      <c r="G48" s="89" t="s">
        <v>163</v>
      </c>
      <c r="H48" s="76" t="s">
        <v>109</v>
      </c>
      <c r="I48" s="76"/>
      <c r="J48" s="77"/>
      <c r="K48" s="78"/>
      <c r="L48" s="81">
        <v>12</v>
      </c>
      <c r="M48" s="77">
        <v>104</v>
      </c>
      <c r="N48" s="78">
        <v>66</v>
      </c>
      <c r="O48" s="76">
        <v>273</v>
      </c>
      <c r="P48" s="76">
        <v>234</v>
      </c>
      <c r="Q48" s="79">
        <v>226</v>
      </c>
      <c r="R48" s="80">
        <v>8</v>
      </c>
      <c r="S48" s="76">
        <v>44</v>
      </c>
      <c r="T48" s="76">
        <v>27</v>
      </c>
      <c r="U48" s="77">
        <v>23</v>
      </c>
      <c r="V48" s="78">
        <v>35</v>
      </c>
      <c r="W48" s="76">
        <v>166</v>
      </c>
      <c r="X48" s="76">
        <v>134</v>
      </c>
      <c r="Y48" s="79">
        <v>129</v>
      </c>
      <c r="Z48" s="80">
        <v>9</v>
      </c>
      <c r="AA48" s="76">
        <v>34</v>
      </c>
      <c r="AB48" s="76">
        <v>33</v>
      </c>
      <c r="AC48" s="77">
        <v>32</v>
      </c>
      <c r="AD48" s="78"/>
      <c r="AE48" s="76"/>
      <c r="AF48" s="76"/>
      <c r="AG48" s="79"/>
      <c r="AH48" s="88">
        <f t="shared" si="1"/>
        <v>118</v>
      </c>
      <c r="AI48" s="88">
        <f t="shared" si="2"/>
        <v>517</v>
      </c>
      <c r="AJ48" s="88">
        <f t="shared" si="3"/>
        <v>428</v>
      </c>
      <c r="AK48" s="88">
        <f t="shared" si="4"/>
        <v>410</v>
      </c>
      <c r="AL48" s="132">
        <f t="shared" si="5"/>
        <v>3.9423076923076925</v>
      </c>
      <c r="AN48" s="83"/>
      <c r="AO48" s="87"/>
      <c r="AP48" s="87"/>
      <c r="AQ48" s="98"/>
      <c r="AR48" s="104"/>
      <c r="AS48" s="99"/>
      <c r="AT48" s="99"/>
      <c r="AW48" s="95"/>
    </row>
    <row r="49" spans="1:49" ht="13.5" customHeight="1">
      <c r="A49" s="26"/>
      <c r="B49" s="27"/>
      <c r="C49" s="28"/>
      <c r="D49" s="107">
        <f t="shared" si="0"/>
        <v>46</v>
      </c>
      <c r="E49" s="76"/>
      <c r="F49" s="76"/>
      <c r="G49" s="76" t="s">
        <v>164</v>
      </c>
      <c r="H49" s="76" t="s">
        <v>126</v>
      </c>
      <c r="I49" s="76"/>
      <c r="J49" s="77"/>
      <c r="K49" s="78"/>
      <c r="L49" s="81">
        <v>1</v>
      </c>
      <c r="M49" s="77">
        <v>7</v>
      </c>
      <c r="N49" s="78">
        <v>10</v>
      </c>
      <c r="O49" s="76">
        <v>46</v>
      </c>
      <c r="P49" s="76">
        <v>46</v>
      </c>
      <c r="Q49" s="79">
        <v>46</v>
      </c>
      <c r="R49" s="80"/>
      <c r="S49" s="76"/>
      <c r="T49" s="76"/>
      <c r="U49" s="77"/>
      <c r="V49" s="78"/>
      <c r="W49" s="76"/>
      <c r="X49" s="76"/>
      <c r="Y49" s="79"/>
      <c r="Z49" s="80"/>
      <c r="AA49" s="76"/>
      <c r="AB49" s="76"/>
      <c r="AC49" s="77"/>
      <c r="AD49" s="78"/>
      <c r="AE49" s="76"/>
      <c r="AF49" s="76"/>
      <c r="AG49" s="79"/>
      <c r="AH49" s="88">
        <f t="shared" si="1"/>
        <v>10</v>
      </c>
      <c r="AI49" s="88">
        <f t="shared" si="2"/>
        <v>46</v>
      </c>
      <c r="AJ49" s="88">
        <f t="shared" si="3"/>
        <v>46</v>
      </c>
      <c r="AK49" s="88">
        <f t="shared" si="4"/>
        <v>46</v>
      </c>
      <c r="AL49" s="132">
        <f t="shared" si="5"/>
        <v>6.571428571428571</v>
      </c>
      <c r="AN49" s="83"/>
      <c r="AO49" s="87"/>
      <c r="AP49" s="87"/>
      <c r="AR49" s="104"/>
      <c r="AS49" s="99"/>
      <c r="AT49" s="99"/>
      <c r="AW49" s="95"/>
    </row>
    <row r="50" spans="1:49" ht="13.5" customHeight="1">
      <c r="A50" s="10"/>
      <c r="B50" s="11"/>
      <c r="C50" s="15"/>
      <c r="D50" s="107">
        <f t="shared" si="0"/>
        <v>47</v>
      </c>
      <c r="E50" s="76"/>
      <c r="F50" s="76"/>
      <c r="G50" s="76" t="s">
        <v>165</v>
      </c>
      <c r="H50" s="76" t="s">
        <v>110</v>
      </c>
      <c r="I50" s="76"/>
      <c r="J50" s="77"/>
      <c r="K50" s="78"/>
      <c r="L50" s="81">
        <v>4</v>
      </c>
      <c r="M50" s="77">
        <v>178</v>
      </c>
      <c r="N50" s="78">
        <v>130</v>
      </c>
      <c r="O50" s="76">
        <v>530</v>
      </c>
      <c r="P50" s="76">
        <v>414</v>
      </c>
      <c r="Q50" s="79">
        <v>358</v>
      </c>
      <c r="R50" s="80">
        <v>3</v>
      </c>
      <c r="S50" s="76">
        <v>13</v>
      </c>
      <c r="T50" s="76">
        <v>11</v>
      </c>
      <c r="U50" s="77">
        <v>6</v>
      </c>
      <c r="V50" s="78">
        <v>79</v>
      </c>
      <c r="W50" s="76">
        <v>412</v>
      </c>
      <c r="X50" s="76">
        <v>312</v>
      </c>
      <c r="Y50" s="79">
        <v>242</v>
      </c>
      <c r="Z50" s="80">
        <v>15</v>
      </c>
      <c r="AA50" s="76">
        <v>81</v>
      </c>
      <c r="AB50" s="76">
        <v>74</v>
      </c>
      <c r="AC50" s="77">
        <v>74</v>
      </c>
      <c r="AD50" s="78">
        <v>1</v>
      </c>
      <c r="AE50" s="76">
        <v>5</v>
      </c>
      <c r="AF50" s="76">
        <v>5</v>
      </c>
      <c r="AG50" s="79">
        <v>5</v>
      </c>
      <c r="AH50" s="88">
        <f t="shared" si="1"/>
        <v>228</v>
      </c>
      <c r="AI50" s="88">
        <f t="shared" si="2"/>
        <v>1041</v>
      </c>
      <c r="AJ50" s="88">
        <f t="shared" si="3"/>
        <v>816</v>
      </c>
      <c r="AK50" s="88">
        <f t="shared" si="4"/>
        <v>685</v>
      </c>
      <c r="AL50" s="132">
        <f t="shared" si="5"/>
        <v>3.848314606741573</v>
      </c>
      <c r="AN50" s="83"/>
      <c r="AO50" s="87"/>
      <c r="AP50" s="87"/>
      <c r="AQ50" s="83"/>
      <c r="AR50" s="104"/>
      <c r="AS50" s="99"/>
      <c r="AT50" s="99"/>
      <c r="AW50" s="98"/>
    </row>
    <row r="51" spans="1:49" ht="13.5" customHeight="1">
      <c r="A51" s="10"/>
      <c r="B51" s="11"/>
      <c r="C51" s="15"/>
      <c r="D51" s="107">
        <f t="shared" si="0"/>
        <v>48</v>
      </c>
      <c r="E51" s="76"/>
      <c r="F51" s="76"/>
      <c r="G51" s="76" t="s">
        <v>166</v>
      </c>
      <c r="H51" s="76" t="s">
        <v>111</v>
      </c>
      <c r="I51" s="76"/>
      <c r="J51" s="77"/>
      <c r="K51" s="78"/>
      <c r="L51" s="81">
        <v>3</v>
      </c>
      <c r="M51" s="77">
        <v>74</v>
      </c>
      <c r="N51" s="78">
        <v>89</v>
      </c>
      <c r="O51" s="76">
        <v>390</v>
      </c>
      <c r="P51" s="76">
        <v>340</v>
      </c>
      <c r="Q51" s="79">
        <v>326</v>
      </c>
      <c r="R51" s="80">
        <v>2</v>
      </c>
      <c r="S51" s="76">
        <v>10</v>
      </c>
      <c r="T51" s="76">
        <v>10</v>
      </c>
      <c r="U51" s="77">
        <v>10</v>
      </c>
      <c r="V51" s="78">
        <v>9</v>
      </c>
      <c r="W51" s="76">
        <v>43</v>
      </c>
      <c r="X51" s="76">
        <v>42</v>
      </c>
      <c r="Y51" s="79">
        <v>42</v>
      </c>
      <c r="Z51" s="80"/>
      <c r="AA51" s="76"/>
      <c r="AB51" s="76"/>
      <c r="AC51" s="77"/>
      <c r="AD51" s="78"/>
      <c r="AE51" s="76"/>
      <c r="AF51" s="76"/>
      <c r="AG51" s="79"/>
      <c r="AH51" s="88">
        <f t="shared" si="1"/>
        <v>100</v>
      </c>
      <c r="AI51" s="88">
        <f t="shared" si="2"/>
        <v>443</v>
      </c>
      <c r="AJ51" s="88">
        <f t="shared" si="3"/>
        <v>392</v>
      </c>
      <c r="AK51" s="88">
        <f t="shared" si="4"/>
        <v>378</v>
      </c>
      <c r="AL51" s="132">
        <f t="shared" si="5"/>
        <v>5.108108108108108</v>
      </c>
      <c r="AN51" s="83"/>
      <c r="AO51" s="87"/>
      <c r="AP51" s="87"/>
      <c r="AR51" s="104"/>
      <c r="AS51" s="99"/>
      <c r="AT51" s="99"/>
      <c r="AW51" s="95"/>
    </row>
    <row r="52" spans="1:49" ht="13.5" customHeight="1">
      <c r="A52" s="10"/>
      <c r="B52" s="11"/>
      <c r="C52" s="15"/>
      <c r="D52" s="107">
        <f t="shared" si="0"/>
        <v>49</v>
      </c>
      <c r="E52" s="76"/>
      <c r="F52" s="76"/>
      <c r="G52" s="76" t="s">
        <v>167</v>
      </c>
      <c r="H52" s="76" t="s">
        <v>112</v>
      </c>
      <c r="I52" s="76"/>
      <c r="J52" s="77"/>
      <c r="K52" s="78"/>
      <c r="L52" s="81">
        <v>7</v>
      </c>
      <c r="M52" s="77">
        <v>88</v>
      </c>
      <c r="N52" s="78">
        <v>88</v>
      </c>
      <c r="O52" s="76">
        <v>408</v>
      </c>
      <c r="P52" s="76">
        <v>342</v>
      </c>
      <c r="Q52" s="79">
        <v>317</v>
      </c>
      <c r="R52" s="80">
        <v>6</v>
      </c>
      <c r="S52" s="76">
        <v>29</v>
      </c>
      <c r="T52" s="76">
        <v>19</v>
      </c>
      <c r="U52" s="77">
        <v>19</v>
      </c>
      <c r="V52" s="78"/>
      <c r="W52" s="76"/>
      <c r="X52" s="76"/>
      <c r="Y52" s="79"/>
      <c r="Z52" s="80">
        <v>14</v>
      </c>
      <c r="AA52" s="76">
        <v>69</v>
      </c>
      <c r="AB52" s="76">
        <v>59</v>
      </c>
      <c r="AC52" s="77">
        <v>57</v>
      </c>
      <c r="AD52" s="78">
        <v>3</v>
      </c>
      <c r="AE52" s="76">
        <v>15</v>
      </c>
      <c r="AF52" s="76">
        <v>14</v>
      </c>
      <c r="AG52" s="79">
        <v>14</v>
      </c>
      <c r="AH52" s="88">
        <f t="shared" si="1"/>
        <v>111</v>
      </c>
      <c r="AI52" s="88">
        <f t="shared" si="2"/>
        <v>521</v>
      </c>
      <c r="AJ52" s="88">
        <f t="shared" si="3"/>
        <v>434</v>
      </c>
      <c r="AK52" s="88">
        <f t="shared" si="4"/>
        <v>407</v>
      </c>
      <c r="AL52" s="132">
        <f t="shared" si="5"/>
        <v>4.625</v>
      </c>
      <c r="AN52" s="83"/>
      <c r="AO52" s="87"/>
      <c r="AP52" s="87"/>
      <c r="AR52" s="104"/>
      <c r="AS52" s="99"/>
      <c r="AT52" s="99"/>
      <c r="AW52" s="95"/>
    </row>
    <row r="53" spans="1:49" ht="13.5" customHeight="1">
      <c r="A53" s="14"/>
      <c r="B53" s="12"/>
      <c r="C53" s="127"/>
      <c r="D53" s="76"/>
      <c r="E53" s="76"/>
      <c r="F53" s="76"/>
      <c r="G53" s="76"/>
      <c r="H53" s="76"/>
      <c r="I53" s="76"/>
      <c r="J53" s="77">
        <f>SUM(J6:J52)</f>
        <v>0</v>
      </c>
      <c r="K53" s="78"/>
      <c r="L53" s="81"/>
      <c r="M53" s="77"/>
      <c r="N53" s="78"/>
      <c r="O53" s="76"/>
      <c r="P53" s="76"/>
      <c r="Q53" s="79"/>
      <c r="R53" s="80"/>
      <c r="S53" s="76"/>
      <c r="T53" s="76"/>
      <c r="U53" s="77"/>
      <c r="V53" s="78"/>
      <c r="W53" s="76"/>
      <c r="X53" s="76"/>
      <c r="Y53" s="79"/>
      <c r="Z53" s="80"/>
      <c r="AA53" s="76"/>
      <c r="AB53" s="76"/>
      <c r="AC53" s="77"/>
      <c r="AD53" s="78"/>
      <c r="AE53" s="76"/>
      <c r="AF53" s="76"/>
      <c r="AG53" s="79"/>
      <c r="AH53" s="80">
        <f>IF(M53&gt;0,N53+R53+V53+Z53+AD53,"")</f>
      </c>
      <c r="AI53" s="80">
        <f>IF(M53&gt;0,O53+S53+W53+AA53+AE53,"")</f>
      </c>
      <c r="AJ53" s="80">
        <f>IF(M53&gt;0,P53+T53+X53+AB53+AF53,"")</f>
      </c>
      <c r="AK53" s="80">
        <f>IF(M53&gt;0,Q53+U53+Y53+AC53+AG53,"")</f>
      </c>
      <c r="AL53" s="133">
        <f>IF(M53&gt;0,AK53/M53,"")</f>
      </c>
      <c r="AN53" s="83"/>
      <c r="AO53" s="83"/>
      <c r="AP53" s="83"/>
      <c r="AW53" s="95"/>
    </row>
    <row r="54" spans="1:49" s="97" customFormat="1" ht="15" customHeight="1">
      <c r="A54" s="96"/>
      <c r="B54" s="124"/>
      <c r="C54" s="125"/>
      <c r="D54" s="134" t="s">
        <v>168</v>
      </c>
      <c r="E54" s="135"/>
      <c r="F54" s="135"/>
      <c r="G54" s="136" t="s">
        <v>172</v>
      </c>
      <c r="H54" s="137"/>
      <c r="I54" s="138">
        <f>SUM(I6:I52)</f>
        <v>0</v>
      </c>
      <c r="J54" s="139">
        <f>SUM(J6:J52)</f>
        <v>0</v>
      </c>
      <c r="K54" s="140">
        <f>SUM(K6:K52)</f>
        <v>0</v>
      </c>
      <c r="L54" s="141">
        <f aca="true" t="shared" si="6" ref="L54:AK54">SUM(L4:L53)</f>
        <v>410</v>
      </c>
      <c r="M54" s="142">
        <f t="shared" si="6"/>
        <v>4548</v>
      </c>
      <c r="N54" s="142">
        <f t="shared" si="6"/>
        <v>4307</v>
      </c>
      <c r="O54" s="143">
        <f t="shared" si="6"/>
        <v>18228</v>
      </c>
      <c r="P54" s="143">
        <f t="shared" si="6"/>
        <v>15653</v>
      </c>
      <c r="Q54" s="143">
        <f t="shared" si="6"/>
        <v>14868</v>
      </c>
      <c r="R54" s="142">
        <f t="shared" si="6"/>
        <v>200</v>
      </c>
      <c r="S54" s="142">
        <f t="shared" si="6"/>
        <v>947</v>
      </c>
      <c r="T54" s="142">
        <f t="shared" si="6"/>
        <v>725</v>
      </c>
      <c r="U54" s="142">
        <f t="shared" si="6"/>
        <v>657</v>
      </c>
      <c r="V54" s="142">
        <f t="shared" si="6"/>
        <v>1324</v>
      </c>
      <c r="W54" s="142">
        <f t="shared" si="6"/>
        <v>6242</v>
      </c>
      <c r="X54" s="142">
        <f t="shared" si="6"/>
        <v>5183</v>
      </c>
      <c r="Y54" s="142">
        <f t="shared" si="6"/>
        <v>4673</v>
      </c>
      <c r="Z54" s="142">
        <f t="shared" si="6"/>
        <v>314</v>
      </c>
      <c r="AA54" s="142">
        <f t="shared" si="6"/>
        <v>1328</v>
      </c>
      <c r="AB54" s="142">
        <f t="shared" si="6"/>
        <v>1138</v>
      </c>
      <c r="AC54" s="142">
        <f t="shared" si="6"/>
        <v>1029</v>
      </c>
      <c r="AD54" s="142">
        <f t="shared" si="6"/>
        <v>94</v>
      </c>
      <c r="AE54" s="142">
        <f t="shared" si="6"/>
        <v>348</v>
      </c>
      <c r="AF54" s="142">
        <f t="shared" si="6"/>
        <v>215</v>
      </c>
      <c r="AG54" s="142">
        <f t="shared" si="6"/>
        <v>209</v>
      </c>
      <c r="AH54" s="142">
        <f t="shared" si="6"/>
        <v>6239</v>
      </c>
      <c r="AI54" s="143">
        <f t="shared" si="6"/>
        <v>27093</v>
      </c>
      <c r="AJ54" s="143">
        <f t="shared" si="6"/>
        <v>22914</v>
      </c>
      <c r="AK54" s="143">
        <f t="shared" si="6"/>
        <v>21436</v>
      </c>
      <c r="AL54" s="144">
        <f>IF(M54&gt;0,AK54/M54,"")</f>
        <v>4.713280562884784</v>
      </c>
      <c r="AO54" s="126"/>
      <c r="AP54" s="126"/>
      <c r="AU54" s="126"/>
      <c r="AV54" s="99"/>
      <c r="AW54" s="44"/>
    </row>
    <row r="55" spans="3:38" ht="16.5">
      <c r="C55" s="24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</row>
    <row r="56" spans="4:38" ht="16.5">
      <c r="D56" s="47"/>
      <c r="E56" s="47"/>
      <c r="F56" s="47"/>
      <c r="G56" s="47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</row>
    <row r="57" spans="4:38" ht="16.5">
      <c r="D57" s="47"/>
      <c r="E57" s="47"/>
      <c r="F57" s="47"/>
      <c r="G57" s="47"/>
      <c r="H57" s="47"/>
      <c r="I57" s="47"/>
      <c r="J57" s="47"/>
      <c r="K57" s="47"/>
      <c r="L57" s="163"/>
      <c r="M57" s="163"/>
      <c r="N57" s="163"/>
      <c r="O57" s="163"/>
      <c r="P57" s="162"/>
      <c r="Q57" s="162"/>
      <c r="R57" s="164"/>
      <c r="S57" s="164"/>
      <c r="T57" s="164"/>
      <c r="U57" s="165"/>
      <c r="V57" s="47"/>
      <c r="W57" s="164"/>
      <c r="X57" s="165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</row>
    <row r="58" spans="4:38" ht="16.5">
      <c r="D58" s="47"/>
      <c r="E58" s="47"/>
      <c r="F58" s="47"/>
      <c r="G58" s="47"/>
      <c r="H58" s="47"/>
      <c r="I58" s="47"/>
      <c r="J58" s="47"/>
      <c r="K58" s="47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47"/>
      <c r="W58" s="146"/>
      <c r="X58" s="146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</row>
    <row r="59" spans="4:38" ht="16.5">
      <c r="D59" s="47"/>
      <c r="E59" s="47"/>
      <c r="F59" s="47"/>
      <c r="G59" s="47"/>
      <c r="H59" s="47"/>
      <c r="I59" s="47"/>
      <c r="J59" s="47"/>
      <c r="K59" s="47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47"/>
      <c r="W59" s="145"/>
      <c r="X59" s="145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</row>
    <row r="60" spans="4:38" ht="16.5">
      <c r="D60" s="47"/>
      <c r="E60" s="47"/>
      <c r="F60" s="47"/>
      <c r="G60" s="47"/>
      <c r="H60" s="47"/>
      <c r="I60" s="47"/>
      <c r="J60" s="47"/>
      <c r="K60" s="47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47"/>
      <c r="W60" s="145"/>
      <c r="X60" s="145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4:38" ht="16.5">
      <c r="D61" s="47"/>
      <c r="E61" s="47"/>
      <c r="F61" s="47"/>
      <c r="G61" s="47"/>
      <c r="H61" s="47"/>
      <c r="I61" s="47"/>
      <c r="J61" s="47"/>
      <c r="K61" s="47"/>
      <c r="L61" s="146"/>
      <c r="M61" s="146"/>
      <c r="N61" s="146"/>
      <c r="O61" s="146"/>
      <c r="P61" s="146"/>
      <c r="Q61" s="146"/>
      <c r="R61" s="147"/>
      <c r="S61" s="148"/>
      <c r="T61" s="146"/>
      <c r="U61" s="146"/>
      <c r="V61" s="47"/>
      <c r="W61" s="145"/>
      <c r="X61" s="145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</row>
    <row r="62" spans="4:38" ht="16.5">
      <c r="D62" s="47"/>
      <c r="E62" s="47"/>
      <c r="F62" s="47"/>
      <c r="G62" s="47"/>
      <c r="H62" s="47"/>
      <c r="I62" s="47"/>
      <c r="J62" s="47"/>
      <c r="K62" s="47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47"/>
      <c r="W62" s="145"/>
      <c r="X62" s="145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spans="4:38" ht="16.5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</row>
    <row r="64" spans="4:38" ht="16.5"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</row>
    <row r="65" spans="4:38" ht="16.5"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</row>
    <row r="66" spans="4:38" ht="16.5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</row>
    <row r="67" spans="4:38" ht="16.5"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4:38" ht="16.5"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</row>
    <row r="69" spans="4:38" ht="16.5"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4:38" ht="16.5"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4:38" ht="16.5"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</row>
    <row r="72" spans="4:38" ht="16.5"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</row>
    <row r="73" spans="4:38" ht="16.5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</row>
    <row r="74" spans="4:38" ht="16.5"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</row>
    <row r="75" spans="4:38" ht="16.5"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</row>
    <row r="76" spans="4:38" ht="16.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</row>
    <row r="77" spans="4:38" ht="16.5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</row>
    <row r="78" spans="4:38" ht="16.5"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</row>
    <row r="79" spans="4:38" ht="16.5"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</row>
    <row r="80" spans="4:38" ht="16.5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4:38" ht="16.5"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</row>
    <row r="82" spans="4:38" ht="16.5"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</row>
    <row r="83" spans="4:38" ht="16.5"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</row>
    <row r="84" spans="4:38" ht="16.5"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</row>
    <row r="85" spans="4:38" ht="16.5"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</row>
    <row r="86" spans="4:38" ht="16.5"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</row>
    <row r="87" spans="4:38" ht="16.5"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</row>
    <row r="88" spans="4:38" ht="16.5"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4:38" ht="16.5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</row>
    <row r="90" spans="4:38" ht="16.5"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</row>
    <row r="91" spans="4:38" ht="16.5"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</row>
    <row r="92" spans="4:38" ht="16.5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4:38" ht="16.5"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</row>
    <row r="94" spans="4:38" ht="16.5"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</row>
    <row r="95" spans="4:38" ht="16.5"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</row>
    <row r="96" spans="4:38" ht="16.5"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</row>
    <row r="97" spans="4:38" ht="16.5"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</row>
    <row r="98" spans="4:38" ht="16.5"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</row>
    <row r="99" spans="4:38" ht="16.5"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4:38" ht="16.5"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4:38" ht="16.5"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4:38" ht="16.5"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</row>
    <row r="103" spans="4:38" ht="16.5"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</row>
    <row r="104" spans="4:38" ht="16.5"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</row>
    <row r="105" spans="4:38" ht="16.5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</row>
    <row r="106" spans="4:38" ht="16.5"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4:38" ht="16.5"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</row>
    <row r="108" spans="4:38" ht="16.5"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</row>
    <row r="109" spans="4:38" ht="16.5"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</row>
    <row r="110" spans="4:38" ht="16.5"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</row>
    <row r="111" spans="4:38" ht="16.5"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</row>
    <row r="112" spans="4:38" ht="16.5"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</row>
    <row r="113" spans="4:38" ht="16.5"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</row>
    <row r="114" spans="4:38" ht="16.5"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</row>
    <row r="115" spans="4:38" ht="16.5"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</row>
    <row r="116" spans="4:38" ht="16.5"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</row>
    <row r="117" spans="4:38" ht="16.5"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</row>
    <row r="118" spans="4:38" ht="16.5"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</row>
    <row r="119" spans="4:38" ht="16.5"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4:38" ht="16.5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</row>
    <row r="121" spans="4:38" ht="16.5"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</row>
    <row r="122" spans="4:38" ht="16.5"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</row>
    <row r="123" spans="4:38" ht="16.5"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</row>
    <row r="124" spans="4:38" ht="16.5"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</row>
    <row r="125" spans="4:38" ht="16.5"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</row>
    <row r="126" spans="4:38" ht="16.5"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4:38" ht="16.5"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4:38" ht="16.5"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4:38" ht="16.5"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4:38" ht="16.5"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</row>
    <row r="131" spans="4:38" ht="16.5"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4:38" ht="16.5"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4:38" ht="16.5"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4:38" ht="16.5"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4:38" ht="16.5"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4:38" ht="16.5"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</row>
    <row r="137" spans="4:38" ht="16.5"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</row>
    <row r="138" spans="4:38" ht="16.5"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</row>
    <row r="139" spans="4:38" ht="16.5"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</row>
    <row r="140" spans="4:38" ht="16.5"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</row>
    <row r="141" spans="4:38" ht="16.5"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</row>
    <row r="142" spans="4:38" ht="16.5"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</row>
    <row r="143" spans="4:38" ht="16.5"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</row>
    <row r="144" spans="4:38" ht="16.5"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</row>
    <row r="145" spans="4:38" ht="16.5"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</row>
    <row r="146" spans="4:38" ht="16.5"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</row>
    <row r="147" spans="4:38" ht="16.5"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</row>
    <row r="148" spans="4:38" ht="16.5"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</row>
    <row r="149" spans="4:38" ht="16.5"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</row>
    <row r="150" spans="4:38" ht="16.5"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</row>
    <row r="151" spans="4:38" ht="16.5"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</row>
    <row r="152" spans="4:38" ht="16.5"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</row>
    <row r="153" spans="4:38" ht="16.5"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</row>
    <row r="154" spans="4:38" ht="16.5"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</row>
    <row r="155" spans="4:38" ht="16.5"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</row>
    <row r="156" spans="4:38" ht="16.5"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</row>
    <row r="157" spans="4:38" ht="16.5"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</row>
    <row r="158" spans="4:38" ht="16.5"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</row>
    <row r="159" spans="4:38" ht="16.5"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</row>
    <row r="160" spans="4:38" ht="16.5"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</row>
    <row r="161" spans="4:38" ht="16.5"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</row>
    <row r="162" spans="4:38" ht="16.5"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</row>
    <row r="163" spans="4:38" ht="16.5"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</row>
    <row r="164" spans="4:38" ht="16.5"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</row>
    <row r="165" spans="4:38" ht="16.5"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</row>
    <row r="166" spans="4:38" ht="16.5"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</row>
    <row r="167" spans="4:38" ht="16.5"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</row>
    <row r="168" spans="4:38" ht="16.5"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</row>
    <row r="169" spans="4:38" ht="16.5"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</row>
    <row r="170" spans="4:38" ht="16.5"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</row>
    <row r="171" spans="4:38" ht="16.5"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</row>
    <row r="172" spans="4:38" ht="16.5"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</row>
    <row r="173" spans="4:38" ht="16.5"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</row>
    <row r="174" spans="4:38" ht="16.5"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</row>
    <row r="175" spans="4:38" ht="16.5"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</row>
    <row r="176" spans="4:38" ht="16.5"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</row>
    <row r="177" spans="4:38" ht="16.5"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</row>
    <row r="178" spans="4:38" ht="16.5"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</row>
    <row r="179" spans="4:38" ht="16.5"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</row>
    <row r="180" spans="4:38" ht="16.5"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</row>
    <row r="181" spans="4:38" ht="16.5"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</row>
    <row r="182" spans="4:38" ht="16.5"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</row>
    <row r="183" spans="4:38" ht="16.5"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</row>
    <row r="184" spans="4:38" ht="16.5"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</row>
    <row r="185" spans="4:38" ht="16.5"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</row>
    <row r="186" spans="4:38" ht="16.5"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</row>
    <row r="187" spans="4:38" ht="16.5"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</row>
    <row r="188" spans="4:38" ht="16.5"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</row>
    <row r="189" spans="4:38" ht="16.5"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</row>
    <row r="190" spans="4:38" ht="16.5"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</row>
    <row r="191" spans="4:38" ht="16.5"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</row>
    <row r="192" spans="4:38" ht="16.5"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</row>
    <row r="193" spans="4:38" ht="16.5"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</row>
    <row r="194" spans="4:38" ht="16.5"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</row>
    <row r="195" spans="4:38" ht="16.5"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</row>
    <row r="196" spans="4:38" ht="16.5"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</row>
    <row r="197" spans="4:38" ht="16.5"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</row>
    <row r="198" spans="4:38" ht="16.5"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</row>
    <row r="199" spans="4:38" ht="16.5"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</row>
    <row r="200" spans="4:38" ht="16.5"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</row>
    <row r="201" spans="4:38" ht="16.5"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</row>
    <row r="202" spans="4:38" ht="16.5"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</row>
    <row r="203" spans="4:38" ht="16.5"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</row>
    <row r="204" spans="4:38" ht="16.5"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</row>
    <row r="205" spans="4:38" ht="16.5"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</row>
    <row r="206" spans="4:38" ht="16.5"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</row>
    <row r="207" spans="4:38" ht="16.5"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</row>
    <row r="208" spans="4:38" ht="16.5"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</row>
    <row r="209" spans="4:38" ht="16.5"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</row>
    <row r="210" spans="4:38" ht="16.5"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</row>
    <row r="211" spans="4:38" ht="16.5"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</row>
    <row r="212" spans="4:38" ht="16.5"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</row>
    <row r="213" spans="4:38" ht="16.5"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</row>
    <row r="214" spans="4:38" ht="16.5"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</row>
    <row r="215" spans="4:38" ht="16.5"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</row>
    <row r="216" spans="4:38" ht="16.5"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</row>
    <row r="217" spans="4:38" ht="16.5"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</row>
    <row r="218" spans="4:38" ht="16.5"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</row>
    <row r="219" spans="4:38" ht="16.5"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</row>
    <row r="220" spans="4:38" ht="16.5"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</row>
    <row r="221" spans="4:38" ht="16.5"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</row>
    <row r="222" spans="4:38" ht="16.5"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</row>
    <row r="223" spans="4:38" ht="16.5"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</row>
    <row r="224" spans="4:38" ht="16.5"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</row>
    <row r="225" spans="4:38" ht="16.5"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</row>
    <row r="226" spans="4:38" ht="16.5"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</row>
    <row r="227" spans="4:38" ht="16.5"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</row>
    <row r="228" spans="4:38" ht="16.5"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</row>
    <row r="229" spans="4:38" ht="16.5"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</row>
    <row r="230" spans="4:38" ht="16.5"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</row>
    <row r="231" spans="4:38" ht="16.5"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</row>
    <row r="232" spans="4:38" ht="16.5"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</row>
    <row r="233" spans="4:38" ht="16.5"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</row>
    <row r="234" spans="4:38" ht="16.5"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</row>
    <row r="235" spans="4:38" ht="16.5"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</row>
    <row r="236" spans="4:38" ht="16.5"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</row>
    <row r="237" spans="4:38" ht="16.5"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</row>
    <row r="238" spans="4:38" ht="16.5"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</row>
    <row r="239" spans="4:38" ht="16.5"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</row>
    <row r="240" spans="4:38" ht="16.5"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</row>
    <row r="241" spans="4:38" ht="16.5"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</row>
    <row r="242" spans="4:38" ht="16.5"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</row>
    <row r="243" spans="4:38" ht="16.5"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</row>
    <row r="244" spans="4:38" ht="16.5"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</row>
    <row r="245" spans="4:38" ht="16.5"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</row>
    <row r="246" spans="4:38" ht="16.5"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</row>
    <row r="247" spans="4:38" ht="16.5"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</row>
    <row r="248" spans="4:38" ht="16.5"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</row>
    <row r="249" spans="4:38" ht="16.5"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</row>
    <row r="250" spans="4:38" ht="16.5"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</row>
    <row r="251" spans="4:38" ht="16.5"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</row>
    <row r="252" spans="4:38" ht="16.5"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</row>
    <row r="253" spans="4:38" ht="16.5"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</row>
    <row r="254" spans="4:38" ht="16.5"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</row>
    <row r="255" spans="4:38" ht="16.5"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</row>
    <row r="256" spans="4:38" ht="16.5"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</row>
    <row r="257" spans="4:38" ht="16.5"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</row>
    <row r="258" spans="4:38" ht="16.5"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</row>
    <row r="259" spans="4:38" ht="16.5"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</row>
    <row r="260" spans="4:38" ht="16.5"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</row>
    <row r="261" spans="4:38" ht="16.5"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</row>
    <row r="262" spans="4:38" ht="16.5"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</row>
    <row r="263" spans="4:38" ht="16.5"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</row>
    <row r="264" spans="4:38" ht="16.5"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</row>
    <row r="265" spans="4:38" ht="16.5"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</row>
    <row r="266" spans="4:38" ht="16.5"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</row>
    <row r="267" spans="4:38" ht="16.5"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</row>
    <row r="268" spans="4:38" ht="16.5"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</row>
    <row r="269" spans="4:38" ht="16.5"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</row>
    <row r="270" spans="4:38" ht="16.5"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</row>
    <row r="271" spans="4:38" ht="16.5"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</row>
    <row r="272" spans="4:38" ht="16.5"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</row>
    <row r="273" spans="4:38" ht="16.5"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</row>
    <row r="274" spans="4:38" ht="16.5"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</row>
    <row r="275" spans="4:38" ht="16.5"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</row>
    <row r="276" spans="4:38" ht="16.5"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</row>
    <row r="277" spans="4:38" ht="16.5"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</row>
    <row r="278" spans="4:38" ht="16.5"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</row>
    <row r="279" spans="4:38" ht="16.5"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</row>
    <row r="280" spans="4:38" ht="16.5"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</row>
    <row r="281" spans="4:38" ht="16.5"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</row>
    <row r="282" spans="4:38" ht="16.5"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</row>
    <row r="283" spans="4:38" ht="16.5"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</row>
    <row r="284" spans="4:38" ht="16.5"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</row>
    <row r="285" spans="4:38" ht="16.5"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</row>
    <row r="286" spans="4:38" ht="16.5"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</row>
    <row r="287" spans="4:38" ht="16.5"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</row>
    <row r="288" spans="4:38" ht="16.5"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</row>
    <row r="289" spans="4:38" ht="16.5"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</row>
    <row r="290" spans="4:38" ht="16.5"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</row>
    <row r="291" spans="4:38" ht="16.5"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</row>
    <row r="292" spans="4:38" ht="16.5"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</row>
    <row r="293" spans="4:38" ht="16.5"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</row>
    <row r="294" spans="4:38" ht="16.5"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</row>
    <row r="295" spans="4:38" ht="16.5"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</row>
    <row r="296" spans="4:38" ht="16.5"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</row>
    <row r="297" spans="4:38" ht="16.5"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</row>
    <row r="298" spans="4:38" ht="16.5"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</row>
    <row r="299" spans="4:38" ht="16.5"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</row>
    <row r="300" spans="4:38" ht="16.5"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</row>
    <row r="301" spans="4:38" ht="16.5"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</row>
    <row r="302" spans="4:38" ht="16.5"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</row>
    <row r="303" spans="4:38" ht="16.5"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</row>
    <row r="304" spans="4:38" ht="16.5"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</row>
    <row r="305" spans="4:38" ht="16.5"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</row>
    <row r="306" spans="4:38" ht="16.5"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</row>
    <row r="307" spans="4:38" ht="16.5"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</row>
    <row r="308" spans="4:38" ht="16.5"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</row>
    <row r="309" spans="4:38" ht="16.5"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</row>
    <row r="310" spans="4:38" ht="16.5"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</row>
    <row r="311" spans="4:38" ht="16.5"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</row>
    <row r="312" spans="4:38" ht="16.5"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</row>
    <row r="313" spans="4:38" ht="16.5"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</row>
    <row r="314" spans="4:38" ht="16.5"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</row>
    <row r="315" spans="4:38" ht="16.5"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</row>
    <row r="316" spans="4:38" ht="16.5"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</row>
    <row r="317" spans="4:38" ht="16.5"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</row>
    <row r="318" spans="4:38" ht="16.5"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</row>
    <row r="319" spans="4:38" ht="16.5"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</row>
    <row r="320" spans="4:38" ht="16.5"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</row>
    <row r="321" spans="4:38" ht="16.5"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</row>
    <row r="322" spans="4:38" ht="16.5"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</row>
    <row r="323" spans="4:38" ht="16.5"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</row>
    <row r="324" spans="4:38" ht="16.5"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</row>
    <row r="325" spans="4:38" ht="16.5"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</row>
    <row r="326" spans="4:38" ht="16.5"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</row>
    <row r="327" spans="4:38" ht="16.5"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</row>
    <row r="328" spans="4:38" ht="16.5"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</row>
    <row r="329" spans="4:38" ht="16.5"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</row>
    <row r="330" spans="4:38" ht="16.5"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</row>
    <row r="331" spans="4:38" ht="16.5"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</row>
    <row r="332" spans="4:38" ht="16.5"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</row>
    <row r="333" spans="4:38" ht="16.5"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</row>
    <row r="334" spans="4:38" ht="16.5"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</row>
    <row r="335" spans="4:38" ht="16.5"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</row>
    <row r="336" spans="4:38" ht="16.5"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</row>
    <row r="337" spans="4:38" ht="16.5"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</row>
    <row r="338" spans="4:38" ht="16.5"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</row>
    <row r="339" spans="4:38" ht="16.5"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</row>
    <row r="340" spans="4:38" ht="16.5"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</row>
    <row r="341" spans="4:38" ht="16.5"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</row>
    <row r="342" spans="4:38" ht="16.5"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</row>
    <row r="343" spans="4:38" ht="16.5"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</row>
    <row r="344" spans="4:38" ht="16.5"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</row>
    <row r="345" spans="4:38" ht="16.5"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</row>
    <row r="346" spans="4:38" ht="16.5"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</row>
    <row r="347" spans="4:38" ht="16.5"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</row>
    <row r="348" spans="4:38" ht="16.5"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</row>
    <row r="349" spans="4:38" ht="16.5"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</row>
    <row r="350" spans="4:38" ht="16.5"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</row>
    <row r="351" spans="4:38" ht="16.5"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</row>
    <row r="352" spans="4:38" ht="16.5"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</row>
    <row r="353" spans="4:38" ht="16.5"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</row>
    <row r="354" spans="4:38" ht="16.5"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</row>
    <row r="355" spans="4:38" ht="16.5"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</row>
    <row r="356" spans="4:38" ht="16.5"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</row>
    <row r="357" spans="4:38" ht="16.5"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</row>
    <row r="358" spans="4:38" ht="16.5"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</row>
    <row r="359" spans="4:38" ht="16.5"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</row>
    <row r="360" spans="4:38" ht="16.5"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</row>
    <row r="361" spans="4:38" ht="16.5"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</row>
    <row r="362" spans="4:38" ht="16.5"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</row>
    <row r="363" spans="4:38" ht="16.5"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</row>
    <row r="364" spans="4:38" ht="16.5"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</row>
    <row r="365" spans="4:38" ht="16.5"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</row>
    <row r="366" spans="4:38" ht="16.5"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</row>
    <row r="367" spans="4:38" ht="16.5"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</row>
    <row r="368" spans="4:38" ht="16.5"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</row>
    <row r="369" spans="4:38" ht="16.5"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</row>
    <row r="370" spans="4:38" ht="16.5"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</row>
    <row r="371" spans="4:38" ht="16.5"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</row>
    <row r="372" spans="4:38" ht="16.5"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</row>
    <row r="373" spans="4:38" ht="16.5"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</row>
    <row r="374" spans="4:38" ht="16.5"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</row>
    <row r="375" spans="4:38" ht="16.5"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</row>
    <row r="376" spans="4:38" ht="16.5"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</row>
    <row r="377" spans="4:38" ht="16.5"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</row>
  </sheetData>
  <sheetProtection/>
  <mergeCells count="46">
    <mergeCell ref="AS2:AX2"/>
    <mergeCell ref="AH2:AL2"/>
    <mergeCell ref="P58:Q58"/>
    <mergeCell ref="L58:M58"/>
    <mergeCell ref="N58:O58"/>
    <mergeCell ref="R58:S58"/>
    <mergeCell ref="T58:U58"/>
    <mergeCell ref="W57:X57"/>
    <mergeCell ref="L57:M57"/>
    <mergeCell ref="V2:Y2"/>
    <mergeCell ref="N2:Q2"/>
    <mergeCell ref="N60:O60"/>
    <mergeCell ref="P60:Q60"/>
    <mergeCell ref="R60:S60"/>
    <mergeCell ref="T60:U60"/>
    <mergeCell ref="W58:X58"/>
    <mergeCell ref="W59:X59"/>
    <mergeCell ref="W60:X60"/>
    <mergeCell ref="D1:AL1"/>
    <mergeCell ref="R2:U2"/>
    <mergeCell ref="K2:M2"/>
    <mergeCell ref="Z2:AC2"/>
    <mergeCell ref="AD2:AG2"/>
    <mergeCell ref="P57:Q57"/>
    <mergeCell ref="H56:Y56"/>
    <mergeCell ref="N57:O57"/>
    <mergeCell ref="R57:S57"/>
    <mergeCell ref="T57:U57"/>
    <mergeCell ref="R62:S62"/>
    <mergeCell ref="T62:U62"/>
    <mergeCell ref="L59:M59"/>
    <mergeCell ref="N59:O59"/>
    <mergeCell ref="P59:Q59"/>
    <mergeCell ref="R59:S59"/>
    <mergeCell ref="T59:U59"/>
    <mergeCell ref="L60:M60"/>
    <mergeCell ref="W61:X61"/>
    <mergeCell ref="W62:X62"/>
    <mergeCell ref="L61:M61"/>
    <mergeCell ref="N61:O61"/>
    <mergeCell ref="P61:Q61"/>
    <mergeCell ref="R61:S61"/>
    <mergeCell ref="T61:U61"/>
    <mergeCell ref="L62:M62"/>
    <mergeCell ref="N62:O62"/>
    <mergeCell ref="P62:Q62"/>
  </mergeCells>
  <printOptions gridLines="1" horizontalCentered="1" verticalCentered="1"/>
  <pageMargins left="0.25" right="0" top="0.25" bottom="0.25" header="0" footer="0"/>
  <pageSetup horizontalDpi="1200" verticalDpi="12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9">
      <selection activeCell="D4" sqref="D4:D5"/>
    </sheetView>
  </sheetViews>
  <sheetFormatPr defaultColWidth="11.375" defaultRowHeight="12"/>
  <cols>
    <col min="1" max="1" width="22.875" style="0" bestFit="1" customWidth="1"/>
    <col min="2" max="2" width="12.00390625" style="0" customWidth="1"/>
    <col min="3" max="3" width="2.625" style="0" customWidth="1"/>
    <col min="4" max="4" width="59.00390625" style="0" customWidth="1"/>
    <col min="5" max="5" width="0.12890625" style="0" customWidth="1"/>
  </cols>
  <sheetData>
    <row r="1" ht="12">
      <c r="A1" s="68"/>
    </row>
    <row r="2" spans="1:8" ht="10.5" customHeight="1">
      <c r="A2" s="56" t="s">
        <v>45</v>
      </c>
      <c r="B2" s="57"/>
      <c r="C2" s="57"/>
      <c r="D2" s="58" t="s">
        <v>47</v>
      </c>
      <c r="E2" s="171"/>
      <c r="F2" s="171"/>
      <c r="G2" s="171"/>
      <c r="H2" s="171"/>
    </row>
    <row r="3" spans="1:8" ht="10.5" customHeight="1">
      <c r="A3" s="59" t="s">
        <v>16</v>
      </c>
      <c r="B3" s="60" t="s">
        <v>20</v>
      </c>
      <c r="C3" s="61"/>
      <c r="D3" s="62" t="s">
        <v>46</v>
      </c>
      <c r="E3" s="55"/>
      <c r="F3" s="55"/>
      <c r="G3" s="55"/>
      <c r="H3" s="49"/>
    </row>
    <row r="4" spans="1:8" ht="10.5" customHeight="1">
      <c r="A4" s="50" t="s">
        <v>17</v>
      </c>
      <c r="B4" s="51"/>
      <c r="C4" s="61"/>
      <c r="D4" s="172" t="s">
        <v>74</v>
      </c>
      <c r="E4" s="55"/>
      <c r="F4" s="55"/>
      <c r="G4" s="55"/>
      <c r="H4" s="49"/>
    </row>
    <row r="5" spans="1:8" ht="10.5" customHeight="1">
      <c r="A5" s="50" t="s">
        <v>18</v>
      </c>
      <c r="B5" s="51"/>
      <c r="C5" s="61"/>
      <c r="D5" s="172"/>
      <c r="E5" s="55"/>
      <c r="F5" s="55"/>
      <c r="G5" s="55"/>
      <c r="H5" s="49"/>
    </row>
    <row r="6" spans="1:8" ht="10.5" customHeight="1">
      <c r="A6" s="50"/>
      <c r="B6" s="51"/>
      <c r="C6" s="61"/>
      <c r="D6" s="63"/>
      <c r="E6" s="55"/>
      <c r="F6" s="55"/>
      <c r="G6" s="55"/>
      <c r="H6" s="49"/>
    </row>
    <row r="7" spans="1:8" ht="10.5" customHeight="1">
      <c r="A7" s="52" t="s">
        <v>19</v>
      </c>
      <c r="B7" s="51"/>
      <c r="C7" s="61"/>
      <c r="D7" s="63"/>
      <c r="E7" s="55"/>
      <c r="F7" s="55"/>
      <c r="G7" s="55"/>
      <c r="H7" s="49"/>
    </row>
    <row r="8" spans="1:8" ht="10.5" customHeight="1">
      <c r="A8" s="50" t="s">
        <v>21</v>
      </c>
      <c r="B8" s="51"/>
      <c r="C8" s="61"/>
      <c r="D8" s="63"/>
      <c r="E8" s="55"/>
      <c r="F8" s="55"/>
      <c r="G8" s="55"/>
      <c r="H8" s="49"/>
    </row>
    <row r="9" spans="1:8" ht="10.5" customHeight="1">
      <c r="A9" s="50" t="s">
        <v>25</v>
      </c>
      <c r="B9" s="51"/>
      <c r="C9" s="61"/>
      <c r="D9" s="63"/>
      <c r="E9" s="55"/>
      <c r="F9" s="55"/>
      <c r="G9" s="55"/>
      <c r="H9" s="49"/>
    </row>
    <row r="10" spans="1:8" ht="10.5" customHeight="1">
      <c r="A10" s="50"/>
      <c r="B10" s="51"/>
      <c r="C10" s="61"/>
      <c r="D10" s="63"/>
      <c r="E10" s="55"/>
      <c r="F10" s="55"/>
      <c r="G10" s="55"/>
      <c r="H10" s="49"/>
    </row>
    <row r="11" spans="1:8" ht="10.5" customHeight="1">
      <c r="A11" s="52" t="s">
        <v>22</v>
      </c>
      <c r="B11" s="51"/>
      <c r="C11" s="61"/>
      <c r="D11" s="63"/>
      <c r="E11" s="55"/>
      <c r="F11" s="55"/>
      <c r="G11" s="55"/>
      <c r="H11" s="49"/>
    </row>
    <row r="12" spans="1:8" ht="10.5" customHeight="1">
      <c r="A12" s="50" t="s">
        <v>60</v>
      </c>
      <c r="B12" s="51"/>
      <c r="C12" s="61"/>
      <c r="D12" s="63"/>
      <c r="E12" s="55"/>
      <c r="F12" s="55"/>
      <c r="G12" s="55"/>
      <c r="H12" s="49"/>
    </row>
    <row r="13" spans="1:8" ht="10.5" customHeight="1">
      <c r="A13" s="50" t="s">
        <v>23</v>
      </c>
      <c r="B13" s="51"/>
      <c r="C13" s="61"/>
      <c r="D13" s="63"/>
      <c r="E13" s="55"/>
      <c r="F13" s="55"/>
      <c r="G13" s="55"/>
      <c r="H13" s="49"/>
    </row>
    <row r="14" spans="1:8" ht="10.5" customHeight="1">
      <c r="A14" s="50" t="s">
        <v>48</v>
      </c>
      <c r="B14" s="51"/>
      <c r="C14" s="61"/>
      <c r="D14" s="63"/>
      <c r="E14" s="55"/>
      <c r="F14" s="55"/>
      <c r="G14" s="55"/>
      <c r="H14" s="49"/>
    </row>
    <row r="15" spans="1:8" ht="10.5" customHeight="1">
      <c r="A15" s="50" t="s">
        <v>24</v>
      </c>
      <c r="B15" s="51"/>
      <c r="C15" s="61"/>
      <c r="D15" s="63"/>
      <c r="E15" s="55"/>
      <c r="F15" s="55"/>
      <c r="G15" s="55"/>
      <c r="H15" s="49"/>
    </row>
    <row r="16" spans="1:8" ht="10.5" customHeight="1">
      <c r="A16" s="52" t="s">
        <v>26</v>
      </c>
      <c r="B16" s="51"/>
      <c r="C16" s="61"/>
      <c r="D16" s="63"/>
      <c r="E16" s="55"/>
      <c r="F16" s="55"/>
      <c r="G16" s="55"/>
      <c r="H16" s="49"/>
    </row>
    <row r="17" spans="1:8" ht="10.5" customHeight="1">
      <c r="A17" s="50" t="s">
        <v>27</v>
      </c>
      <c r="B17" s="51"/>
      <c r="C17" s="61"/>
      <c r="D17" s="63"/>
      <c r="E17" s="55"/>
      <c r="F17" s="55"/>
      <c r="G17" s="55"/>
      <c r="H17" s="49"/>
    </row>
    <row r="18" spans="1:8" ht="10.5" customHeight="1">
      <c r="A18" s="50" t="s">
        <v>28</v>
      </c>
      <c r="B18" s="51"/>
      <c r="C18" s="61"/>
      <c r="D18" s="63"/>
      <c r="E18" s="55"/>
      <c r="F18" s="55"/>
      <c r="G18" s="55"/>
      <c r="H18" s="49"/>
    </row>
    <row r="19" spans="1:8" ht="10.5" customHeight="1">
      <c r="A19" s="50" t="s">
        <v>48</v>
      </c>
      <c r="B19" s="51"/>
      <c r="C19" s="61"/>
      <c r="D19" s="63"/>
      <c r="E19" s="55"/>
      <c r="F19" s="55"/>
      <c r="G19" s="55"/>
      <c r="H19" s="49"/>
    </row>
    <row r="20" spans="1:8" ht="10.5" customHeight="1">
      <c r="A20" s="50"/>
      <c r="B20" s="51"/>
      <c r="C20" s="61"/>
      <c r="D20" s="63"/>
      <c r="E20" s="55"/>
      <c r="F20" s="55"/>
      <c r="G20" s="55"/>
      <c r="H20" s="49"/>
    </row>
    <row r="21" spans="1:8" ht="10.5" customHeight="1">
      <c r="A21" s="52" t="s">
        <v>29</v>
      </c>
      <c r="B21" s="51"/>
      <c r="C21" s="61"/>
      <c r="D21" s="63"/>
      <c r="E21" s="55"/>
      <c r="F21" s="55"/>
      <c r="G21" s="55"/>
      <c r="H21" s="49"/>
    </row>
    <row r="22" spans="1:8" ht="10.5" customHeight="1">
      <c r="A22" s="50" t="s">
        <v>30</v>
      </c>
      <c r="B22" s="51"/>
      <c r="C22" s="61"/>
      <c r="D22" s="63"/>
      <c r="E22" s="55"/>
      <c r="F22" s="55"/>
      <c r="G22" s="55"/>
      <c r="H22" s="49"/>
    </row>
    <row r="23" spans="1:8" ht="10.5" customHeight="1">
      <c r="A23" s="50" t="s">
        <v>31</v>
      </c>
      <c r="B23" s="51"/>
      <c r="C23" s="61"/>
      <c r="D23" s="63"/>
      <c r="E23" s="55"/>
      <c r="F23" s="55"/>
      <c r="G23" s="55"/>
      <c r="H23" s="49"/>
    </row>
    <row r="24" spans="1:8" ht="10.5" customHeight="1">
      <c r="A24" s="50" t="s">
        <v>32</v>
      </c>
      <c r="B24" s="51"/>
      <c r="C24" s="61"/>
      <c r="D24" s="63"/>
      <c r="E24" s="55"/>
      <c r="F24" s="55"/>
      <c r="G24" s="55"/>
      <c r="H24" s="49"/>
    </row>
    <row r="25" spans="1:8" ht="10.5" customHeight="1">
      <c r="A25" s="50" t="s">
        <v>33</v>
      </c>
      <c r="B25" s="51"/>
      <c r="C25" s="61"/>
      <c r="D25" s="63"/>
      <c r="E25" s="55"/>
      <c r="F25" s="55"/>
      <c r="G25" s="55"/>
      <c r="H25" s="49"/>
    </row>
    <row r="26" spans="1:8" ht="10.5" customHeight="1">
      <c r="A26" s="50" t="s">
        <v>34</v>
      </c>
      <c r="B26" s="51"/>
      <c r="C26" s="61"/>
      <c r="D26" s="63"/>
      <c r="E26" s="55"/>
      <c r="F26" s="55"/>
      <c r="G26" s="55"/>
      <c r="H26" s="49"/>
    </row>
    <row r="27" spans="1:8" ht="10.5" customHeight="1">
      <c r="A27" s="50" t="s">
        <v>35</v>
      </c>
      <c r="B27" s="51"/>
      <c r="C27" s="61"/>
      <c r="D27" s="63"/>
      <c r="E27" s="55"/>
      <c r="F27" s="55"/>
      <c r="G27" s="55"/>
      <c r="H27" s="49"/>
    </row>
    <row r="28" spans="1:8" ht="10.5" customHeight="1">
      <c r="A28" s="50" t="s">
        <v>54</v>
      </c>
      <c r="B28" s="51"/>
      <c r="C28" s="61"/>
      <c r="D28" s="63"/>
      <c r="E28" s="55"/>
      <c r="F28" s="55"/>
      <c r="G28" s="55"/>
      <c r="H28" s="49"/>
    </row>
    <row r="29" spans="1:8" ht="10.5" customHeight="1">
      <c r="A29" s="50" t="s">
        <v>55</v>
      </c>
      <c r="B29" s="51"/>
      <c r="C29" s="61"/>
      <c r="D29" s="63"/>
      <c r="E29" s="55"/>
      <c r="F29" s="55"/>
      <c r="G29" s="55"/>
      <c r="H29" s="49"/>
    </row>
    <row r="30" spans="1:8" ht="10.5" customHeight="1">
      <c r="A30" s="50" t="s">
        <v>56</v>
      </c>
      <c r="B30" s="51"/>
      <c r="C30" s="61"/>
      <c r="D30" s="63"/>
      <c r="E30" s="55"/>
      <c r="F30" s="55"/>
      <c r="G30" s="55"/>
      <c r="H30" s="49"/>
    </row>
    <row r="31" spans="1:8" ht="10.5" customHeight="1">
      <c r="A31" s="50"/>
      <c r="B31" s="51"/>
      <c r="C31" s="61"/>
      <c r="D31" s="63"/>
      <c r="E31" s="55"/>
      <c r="F31" s="55"/>
      <c r="G31" s="55"/>
      <c r="H31" s="49"/>
    </row>
    <row r="32" spans="1:8" ht="10.5" customHeight="1">
      <c r="A32" s="52" t="s">
        <v>59</v>
      </c>
      <c r="B32" s="51"/>
      <c r="C32" s="61"/>
      <c r="D32" s="63"/>
      <c r="E32" s="55"/>
      <c r="F32" s="55"/>
      <c r="G32" s="55"/>
      <c r="H32" s="49"/>
    </row>
    <row r="33" spans="1:8" ht="10.5" customHeight="1">
      <c r="A33" s="50" t="s">
        <v>58</v>
      </c>
      <c r="B33" s="51"/>
      <c r="C33" s="61"/>
      <c r="D33" s="63"/>
      <c r="E33" s="55"/>
      <c r="F33" s="55"/>
      <c r="G33" s="55"/>
      <c r="H33" s="49"/>
    </row>
    <row r="34" spans="1:8" ht="10.5" customHeight="1">
      <c r="A34" s="50" t="s">
        <v>57</v>
      </c>
      <c r="B34" s="51"/>
      <c r="C34" s="61"/>
      <c r="D34" s="63"/>
      <c r="E34" s="55"/>
      <c r="F34" s="55"/>
      <c r="G34" s="55"/>
      <c r="H34" s="49"/>
    </row>
    <row r="35" spans="1:8" ht="10.5" customHeight="1">
      <c r="A35" s="52"/>
      <c r="B35" s="51"/>
      <c r="C35" s="61"/>
      <c r="D35" s="63"/>
      <c r="E35" s="55"/>
      <c r="F35" s="55"/>
      <c r="G35" s="55"/>
      <c r="H35" s="49"/>
    </row>
    <row r="36" spans="1:8" ht="10.5" customHeight="1">
      <c r="A36" s="52" t="s">
        <v>36</v>
      </c>
      <c r="B36" s="51" t="s">
        <v>49</v>
      </c>
      <c r="C36" s="61"/>
      <c r="D36" s="63"/>
      <c r="E36" s="55"/>
      <c r="F36" s="55"/>
      <c r="G36" s="55"/>
      <c r="H36" s="49"/>
    </row>
    <row r="37" spans="1:8" ht="10.5" customHeight="1">
      <c r="A37" s="50" t="s">
        <v>37</v>
      </c>
      <c r="B37" s="51"/>
      <c r="C37" s="61"/>
      <c r="D37" s="63"/>
      <c r="E37" s="55"/>
      <c r="F37" s="55"/>
      <c r="G37" s="55"/>
      <c r="H37" s="49"/>
    </row>
    <row r="38" spans="1:8" ht="10.5" customHeight="1">
      <c r="A38" s="50" t="s">
        <v>38</v>
      </c>
      <c r="B38" s="51"/>
      <c r="C38" s="61"/>
      <c r="D38" s="63"/>
      <c r="E38" s="55"/>
      <c r="F38" s="55"/>
      <c r="G38" s="55"/>
      <c r="H38" s="49"/>
    </row>
    <row r="39" spans="1:8" ht="10.5" customHeight="1">
      <c r="A39" s="50" t="s">
        <v>39</v>
      </c>
      <c r="B39" s="51"/>
      <c r="C39" s="61"/>
      <c r="D39" s="63"/>
      <c r="E39" s="55"/>
      <c r="F39" s="55"/>
      <c r="G39" s="55"/>
      <c r="H39" s="49"/>
    </row>
    <row r="40" spans="1:8" ht="10.5" customHeight="1">
      <c r="A40" s="50" t="s">
        <v>52</v>
      </c>
      <c r="B40" s="51"/>
      <c r="C40" s="61"/>
      <c r="D40" s="63"/>
      <c r="E40" s="55"/>
      <c r="F40" s="55"/>
      <c r="G40" s="55"/>
      <c r="H40" s="49"/>
    </row>
    <row r="41" spans="1:8" ht="10.5" customHeight="1">
      <c r="A41" s="50" t="s">
        <v>71</v>
      </c>
      <c r="B41" s="51"/>
      <c r="C41" s="61"/>
      <c r="D41" s="63"/>
      <c r="E41" s="55"/>
      <c r="F41" s="55"/>
      <c r="G41" s="55"/>
      <c r="H41" s="49"/>
    </row>
    <row r="42" spans="1:8" ht="10.5" customHeight="1">
      <c r="A42" s="50" t="s">
        <v>25</v>
      </c>
      <c r="B42" s="51"/>
      <c r="C42" s="61"/>
      <c r="D42" s="63"/>
      <c r="E42" s="55"/>
      <c r="F42" s="55"/>
      <c r="G42" s="55"/>
      <c r="H42" s="49"/>
    </row>
    <row r="43" spans="1:8" ht="10.5" customHeight="1">
      <c r="A43" s="52" t="s">
        <v>40</v>
      </c>
      <c r="B43" s="51" t="s">
        <v>50</v>
      </c>
      <c r="C43" s="61"/>
      <c r="D43" s="63"/>
      <c r="E43" s="55"/>
      <c r="F43" s="55"/>
      <c r="G43" s="55"/>
      <c r="H43" s="49"/>
    </row>
    <row r="44" spans="1:8" ht="10.5" customHeight="1">
      <c r="A44" s="50" t="s">
        <v>41</v>
      </c>
      <c r="B44" s="51"/>
      <c r="C44" s="61"/>
      <c r="D44" s="63"/>
      <c r="E44" s="55"/>
      <c r="F44" s="55"/>
      <c r="G44" s="55"/>
      <c r="H44" s="49"/>
    </row>
    <row r="45" spans="1:8" ht="10.5" customHeight="1">
      <c r="A45" s="50" t="s">
        <v>42</v>
      </c>
      <c r="B45" s="51"/>
      <c r="C45" s="61"/>
      <c r="D45" s="63"/>
      <c r="E45" s="55"/>
      <c r="F45" s="55"/>
      <c r="G45" s="55"/>
      <c r="H45" s="49"/>
    </row>
    <row r="46" spans="1:8" ht="10.5" customHeight="1">
      <c r="A46" s="50" t="s">
        <v>43</v>
      </c>
      <c r="B46" s="51"/>
      <c r="C46" s="61"/>
      <c r="D46" s="63"/>
      <c r="E46" s="55"/>
      <c r="F46" s="55"/>
      <c r="G46" s="55"/>
      <c r="H46" s="49"/>
    </row>
    <row r="47" spans="1:8" ht="10.5" customHeight="1">
      <c r="A47" s="50"/>
      <c r="B47" s="51"/>
      <c r="C47" s="61"/>
      <c r="D47" s="63"/>
      <c r="E47" s="55"/>
      <c r="F47" s="55"/>
      <c r="G47" s="55"/>
      <c r="H47" s="49"/>
    </row>
    <row r="48" spans="1:8" ht="10.5" customHeight="1">
      <c r="A48" s="71" t="s">
        <v>64</v>
      </c>
      <c r="B48" s="51" t="s">
        <v>49</v>
      </c>
      <c r="C48" s="61"/>
      <c r="D48" s="63"/>
      <c r="E48" s="55"/>
      <c r="F48" s="55"/>
      <c r="G48" s="55"/>
      <c r="H48" s="49"/>
    </row>
    <row r="49" spans="1:8" ht="10.5" customHeight="1">
      <c r="A49" s="72" t="s">
        <v>63</v>
      </c>
      <c r="B49" s="54"/>
      <c r="C49" s="61"/>
      <c r="D49" s="63"/>
      <c r="E49" s="55"/>
      <c r="F49" s="55"/>
      <c r="G49" s="55"/>
      <c r="H49" s="49"/>
    </row>
    <row r="50" spans="1:8" ht="10.5" customHeight="1">
      <c r="A50" s="53"/>
      <c r="B50" s="54"/>
      <c r="C50" s="61"/>
      <c r="D50" s="63"/>
      <c r="E50" s="55"/>
      <c r="F50" s="55"/>
      <c r="G50" s="55"/>
      <c r="H50" s="49"/>
    </row>
    <row r="51" spans="1:8" ht="10.5" customHeight="1">
      <c r="A51" s="53"/>
      <c r="B51" s="54"/>
      <c r="C51" s="61"/>
      <c r="D51" s="63"/>
      <c r="E51" s="55"/>
      <c r="F51" s="55"/>
      <c r="G51" s="55"/>
      <c r="H51" s="49"/>
    </row>
    <row r="52" spans="1:8" ht="10.5" customHeight="1">
      <c r="A52" s="53"/>
      <c r="B52" s="54"/>
      <c r="C52" s="61"/>
      <c r="D52" s="63"/>
      <c r="E52" s="55"/>
      <c r="F52" s="55"/>
      <c r="G52" s="55"/>
      <c r="H52" s="49"/>
    </row>
    <row r="53" spans="1:8" ht="10.5" customHeight="1">
      <c r="A53" s="71" t="s">
        <v>61</v>
      </c>
      <c r="B53" s="51" t="s">
        <v>62</v>
      </c>
      <c r="C53" s="61"/>
      <c r="D53" s="63"/>
      <c r="E53" s="55"/>
      <c r="F53" s="55"/>
      <c r="G53" s="55"/>
      <c r="H53" s="49"/>
    </row>
    <row r="54" spans="1:8" ht="10.5" customHeight="1">
      <c r="A54" s="53"/>
      <c r="B54" s="54"/>
      <c r="C54" s="61"/>
      <c r="D54" s="63"/>
      <c r="E54" s="55"/>
      <c r="F54" s="55"/>
      <c r="G54" s="55"/>
      <c r="H54" s="49"/>
    </row>
    <row r="55" spans="1:8" ht="10.5" customHeight="1">
      <c r="A55" s="52" t="s">
        <v>44</v>
      </c>
      <c r="B55" s="51" t="s">
        <v>51</v>
      </c>
      <c r="C55" s="61"/>
      <c r="D55" s="63"/>
      <c r="E55" s="55"/>
      <c r="F55" s="55"/>
      <c r="G55" s="55"/>
      <c r="H55" s="49"/>
    </row>
    <row r="56" spans="1:8" ht="10.5" customHeight="1">
      <c r="A56" s="53" t="s">
        <v>65</v>
      </c>
      <c r="B56" s="54"/>
      <c r="C56" s="61"/>
      <c r="D56" s="63"/>
      <c r="E56" s="55"/>
      <c r="F56" s="55"/>
      <c r="G56" s="55"/>
      <c r="H56" s="49"/>
    </row>
    <row r="57" spans="1:8" ht="10.5" customHeight="1">
      <c r="A57" s="53" t="s">
        <v>66</v>
      </c>
      <c r="B57" s="54"/>
      <c r="C57" s="61"/>
      <c r="D57" s="63"/>
      <c r="E57" s="55"/>
      <c r="F57" s="55"/>
      <c r="G57" s="55"/>
      <c r="H57" s="49"/>
    </row>
    <row r="58" spans="1:7" ht="12">
      <c r="A58" s="53" t="s">
        <v>67</v>
      </c>
      <c r="B58" s="54"/>
      <c r="C58" s="64"/>
      <c r="D58" s="63"/>
      <c r="E58" s="55"/>
      <c r="F58" s="55"/>
      <c r="G58" s="55"/>
    </row>
    <row r="59" spans="1:7" ht="12">
      <c r="A59" s="53"/>
      <c r="B59" s="54"/>
      <c r="C59" s="64"/>
      <c r="D59" s="63"/>
      <c r="E59" s="55"/>
      <c r="F59" s="55"/>
      <c r="G59" s="55"/>
    </row>
    <row r="60" spans="1:7" ht="12">
      <c r="A60" s="50" t="s">
        <v>68</v>
      </c>
      <c r="B60" s="69"/>
      <c r="C60" s="64"/>
      <c r="D60" s="63"/>
      <c r="E60" s="55"/>
      <c r="F60" s="55"/>
      <c r="G60" s="55"/>
    </row>
    <row r="61" spans="1:7" ht="12">
      <c r="A61" s="50" t="s">
        <v>69</v>
      </c>
      <c r="B61" s="69"/>
      <c r="C61" s="64"/>
      <c r="D61" s="63"/>
      <c r="E61" s="55"/>
      <c r="F61" s="55"/>
      <c r="G61" s="55"/>
    </row>
    <row r="62" spans="1:7" ht="12">
      <c r="A62" s="70" t="s">
        <v>72</v>
      </c>
      <c r="B62" s="69"/>
      <c r="C62" s="64"/>
      <c r="D62" s="63"/>
      <c r="E62" s="55"/>
      <c r="F62" s="55"/>
      <c r="G62" s="55"/>
    </row>
    <row r="63" spans="1:7" ht="12">
      <c r="A63" s="53" t="s">
        <v>70</v>
      </c>
      <c r="B63" s="54"/>
      <c r="C63" s="64"/>
      <c r="D63" s="63"/>
      <c r="E63" s="55"/>
      <c r="F63" s="55"/>
      <c r="G63" s="55"/>
    </row>
    <row r="64" spans="1:7" ht="12">
      <c r="A64" s="73"/>
      <c r="B64" s="74"/>
      <c r="C64" s="65"/>
      <c r="D64" s="66"/>
      <c r="E64" s="55"/>
      <c r="F64" s="55"/>
      <c r="G64" s="55"/>
    </row>
    <row r="65" ht="12">
      <c r="D65" s="48"/>
    </row>
  </sheetData>
  <sheetProtection/>
  <mergeCells count="2">
    <mergeCell ref="E2:H2"/>
    <mergeCell ref="D4:D5"/>
  </mergeCells>
  <printOptions gridLines="1"/>
  <pageMargins left="0.75" right="0.75" top="1" bottom="1" header="0.5" footer="0.5"/>
  <pageSetup orientation="portrait" r:id="rId1"/>
  <headerFooter alignWithMargins="0">
    <oddHeader>&amp;C County Coordinator Annual Summary Form 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Chambers</dc:creator>
  <cp:keywords/>
  <dc:description/>
  <cp:lastModifiedBy>Ann</cp:lastModifiedBy>
  <cp:lastPrinted>2023-02-17T14:06:41Z</cp:lastPrinted>
  <dcterms:created xsi:type="dcterms:W3CDTF">2002-01-13T19:40:05Z</dcterms:created>
  <dcterms:modified xsi:type="dcterms:W3CDTF">2023-02-17T14:07:28Z</dcterms:modified>
  <cp:category/>
  <cp:version/>
  <cp:contentType/>
  <cp:contentStatus/>
</cp:coreProperties>
</file>